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0.2\経理部（権限あり）\三瓶フォルダ\○新システム導入委員会資料（2024.07～）\"/>
    </mc:Choice>
  </mc:AlternateContent>
  <xr:revisionPtr revIDLastSave="0" documentId="13_ncr:1_{1F3EBA50-0C03-441B-B0A7-2C8F3FDE15D7}" xr6:coauthVersionLast="47" xr6:coauthVersionMax="47" xr10:uidLastSave="{00000000-0000-0000-0000-000000000000}"/>
  <bookViews>
    <workbookView xWindow="-120" yWindow="-120" windowWidth="29040" windowHeight="15720" xr2:uid="{E0E67215-FD57-4213-8975-E1199A09897F}"/>
  </bookViews>
  <sheets>
    <sheet name="JKR請求書書式" sheetId="2" r:id="rId1"/>
    <sheet name="JKR請求書（記入例1）" sheetId="3" r:id="rId2"/>
    <sheet name="JKR請求書（記入例2）" sheetId="4" r:id="rId3"/>
  </sheets>
  <definedNames>
    <definedName name="_xlnm.Print_Area" localSheetId="1">'JKR請求書（記入例1）'!$A$1:$AO$30</definedName>
    <definedName name="_xlnm.Print_Area" localSheetId="2">'JKR請求書（記入例2）'!$A$1:$AO$30</definedName>
    <definedName name="_xlnm.Print_Area" localSheetId="0">JKR請求書書式!$A$1:$AK$54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3" i="4" l="1"/>
  <c r="U22" i="4"/>
  <c r="U21" i="4"/>
  <c r="U20" i="4"/>
  <c r="U19" i="4"/>
  <c r="U18" i="4"/>
  <c r="U17" i="4"/>
  <c r="U16" i="4"/>
  <c r="U15" i="4"/>
  <c r="AL11" i="4"/>
  <c r="AL10" i="4"/>
  <c r="U23" i="3"/>
  <c r="U22" i="3"/>
  <c r="U21" i="3"/>
  <c r="U20" i="3"/>
  <c r="U19" i="3"/>
  <c r="U18" i="3"/>
  <c r="U17" i="3"/>
  <c r="U16" i="3"/>
  <c r="U15" i="3"/>
  <c r="AL11" i="3"/>
  <c r="AL10" i="3"/>
  <c r="AE28" i="2"/>
  <c r="AG44" i="2"/>
  <c r="AC44" i="2"/>
  <c r="AG43" i="2"/>
  <c r="AC43" i="2"/>
  <c r="AA43" i="2"/>
  <c r="AG42" i="2"/>
  <c r="AC42" i="2"/>
  <c r="AA42" i="2"/>
  <c r="AG41" i="2"/>
  <c r="AC41" i="2"/>
  <c r="AA41" i="2"/>
  <c r="AG40" i="2"/>
  <c r="AC40" i="2"/>
  <c r="AA40" i="2"/>
  <c r="AG39" i="2"/>
  <c r="AC39" i="2"/>
  <c r="AA39" i="2"/>
  <c r="U39" i="2"/>
  <c r="Y47" i="2"/>
  <c r="Y46" i="2"/>
  <c r="Y45" i="2"/>
  <c r="Y44" i="2"/>
  <c r="Y43" i="2"/>
  <c r="Y42" i="2"/>
  <c r="Y41" i="2"/>
  <c r="Y40" i="2"/>
  <c r="Q47" i="2"/>
  <c r="P47" i="2"/>
  <c r="N47" i="2"/>
  <c r="D47" i="2"/>
  <c r="Q46" i="2"/>
  <c r="P46" i="2"/>
  <c r="N46" i="2"/>
  <c r="D46" i="2"/>
  <c r="Q45" i="2"/>
  <c r="P45" i="2"/>
  <c r="N45" i="2"/>
  <c r="D45" i="2"/>
  <c r="Q44" i="2"/>
  <c r="P44" i="2"/>
  <c r="N44" i="2"/>
  <c r="D44" i="2"/>
  <c r="Q43" i="2"/>
  <c r="P43" i="2"/>
  <c r="N43" i="2"/>
  <c r="D43" i="2"/>
  <c r="Q42" i="2"/>
  <c r="P42" i="2"/>
  <c r="N42" i="2"/>
  <c r="D42" i="2"/>
  <c r="Q41" i="2"/>
  <c r="P41" i="2"/>
  <c r="N41" i="2"/>
  <c r="D41" i="2"/>
  <c r="Q40" i="2"/>
  <c r="P40" i="2"/>
  <c r="N40" i="2"/>
  <c r="D40" i="2"/>
  <c r="Y39" i="2"/>
  <c r="Q39" i="2"/>
  <c r="N39" i="2"/>
  <c r="P39" i="2"/>
  <c r="D39" i="2"/>
  <c r="C39" i="2"/>
  <c r="C46" i="2"/>
  <c r="C47" i="2"/>
  <c r="C45" i="2"/>
  <c r="C44" i="2"/>
  <c r="C43" i="2"/>
  <c r="C42" i="2"/>
  <c r="C41" i="2"/>
  <c r="C40" i="2"/>
  <c r="B47" i="2"/>
  <c r="B46" i="2"/>
  <c r="B45" i="2"/>
  <c r="B44" i="2"/>
  <c r="B43" i="2"/>
  <c r="B42" i="2"/>
  <c r="B41" i="2"/>
  <c r="B40" i="2"/>
  <c r="B39" i="2"/>
  <c r="D35" i="2"/>
  <c r="AF35" i="2"/>
  <c r="AB35" i="2"/>
  <c r="R8" i="2"/>
  <c r="AC34" i="2"/>
  <c r="AB32" i="2"/>
  <c r="AB33" i="2"/>
  <c r="AB30" i="2"/>
  <c r="AB31" i="2"/>
  <c r="R30" i="2"/>
  <c r="P32" i="2"/>
  <c r="P31" i="2"/>
  <c r="R31" i="2"/>
  <c r="D34" i="2"/>
  <c r="B33" i="2"/>
  <c r="B32" i="2"/>
  <c r="AI28" i="2"/>
  <c r="AG28" i="2"/>
  <c r="AC15" i="4" l="1"/>
  <c r="AG15" i="4" s="1"/>
  <c r="AC19" i="4"/>
  <c r="AG19" i="4" s="1"/>
  <c r="AC17" i="4"/>
  <c r="AG17" i="4" s="1"/>
  <c r="AC18" i="4"/>
  <c r="AG18" i="4" s="1"/>
  <c r="AC16" i="4"/>
  <c r="AG16" i="4" s="1"/>
  <c r="AC19" i="3"/>
  <c r="AG19" i="3" s="1"/>
  <c r="AC18" i="3"/>
  <c r="AG18" i="3" s="1"/>
  <c r="AC15" i="3"/>
  <c r="AC16" i="3"/>
  <c r="AC17" i="3"/>
  <c r="AC20" i="4" l="1"/>
  <c r="R8" i="4" s="1"/>
  <c r="AG20" i="4"/>
  <c r="R9" i="4" s="1"/>
  <c r="AG17" i="3"/>
  <c r="AG16" i="3"/>
  <c r="AG20" i="3"/>
  <c r="R9" i="3" s="1"/>
  <c r="AC20" i="3"/>
  <c r="R8" i="3" s="1"/>
  <c r="R11" i="3" s="1"/>
  <c r="AG15" i="3"/>
  <c r="R10" i="4" l="1"/>
  <c r="R11" i="4"/>
  <c r="R10" i="3"/>
  <c r="U47" i="2"/>
  <c r="U46" i="2"/>
  <c r="U45" i="2"/>
  <c r="U44" i="2"/>
  <c r="U43" i="2"/>
  <c r="U42" i="2"/>
  <c r="U41" i="2"/>
  <c r="U40" i="2"/>
  <c r="AL35" i="2"/>
  <c r="AL34" i="2"/>
  <c r="AL8" i="2"/>
  <c r="AL7" i="2"/>
  <c r="U14" i="2"/>
  <c r="U12" i="2"/>
  <c r="U20" i="2"/>
  <c r="U19" i="2"/>
  <c r="U18" i="2"/>
  <c r="U17" i="2"/>
  <c r="U16" i="2"/>
  <c r="U15" i="2"/>
  <c r="U13" i="2"/>
  <c r="AC12" i="2" l="1"/>
  <c r="AG12" i="2" s="1"/>
  <c r="AC15" i="2"/>
  <c r="AG15" i="2" s="1"/>
  <c r="AC13" i="2"/>
  <c r="AG13" i="2" s="1"/>
  <c r="AC16" i="2"/>
  <c r="AG16" i="2" s="1"/>
  <c r="AC14" i="2"/>
  <c r="AG14" i="2" s="1"/>
  <c r="AC17" i="2" l="1"/>
  <c r="R5" i="2" s="1"/>
  <c r="AG17" i="2"/>
  <c r="R6" i="2" s="1"/>
  <c r="R33" i="2" s="1"/>
  <c r="R7" i="2" l="1"/>
  <c r="R32" i="2"/>
  <c r="R35" i="2" l="1"/>
  <c r="R34" i="2"/>
</calcChain>
</file>

<file path=xl/sharedStrings.xml><?xml version="1.0" encoding="utf-8"?>
<sst xmlns="http://schemas.openxmlformats.org/spreadsheetml/2006/main" count="262" uniqueCount="85">
  <si>
    <t>株式会社ジェイ・ケイ・リアルタイム</t>
    <rPh sb="0" eb="4">
      <t>カブシキガイシャ</t>
    </rPh>
    <phoneticPr fontId="2"/>
  </si>
  <si>
    <t>御中</t>
    <rPh sb="0" eb="2">
      <t>オンチュウ</t>
    </rPh>
    <phoneticPr fontId="2"/>
  </si>
  <si>
    <t>［担当者：</t>
    <rPh sb="1" eb="4">
      <t>タントウシャ</t>
    </rPh>
    <phoneticPr fontId="2"/>
  </si>
  <si>
    <t>］</t>
    <phoneticPr fontId="2"/>
  </si>
  <si>
    <t>住所</t>
    <rPh sb="0" eb="2">
      <t>ジュウショ</t>
    </rPh>
    <phoneticPr fontId="2"/>
  </si>
  <si>
    <t>商号・氏名</t>
    <rPh sb="0" eb="2">
      <t>ショウゴウ</t>
    </rPh>
    <rPh sb="3" eb="5">
      <t>シメイ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</si>
  <si>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</si>
  <si>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</si>
  <si>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</si>
  <si>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請求日：</t>
    <rPh sb="0" eb="3">
      <t>セイキュウビ</t>
    </rPh>
    <phoneticPr fontId="2"/>
  </si>
  <si>
    <t>当月請求額計</t>
    <rPh sb="0" eb="5">
      <t>トウゲツセイキュウガク</t>
    </rPh>
    <rPh sb="5" eb="6">
      <t>ケイ</t>
    </rPh>
    <phoneticPr fontId="2"/>
  </si>
  <si>
    <t>消費税等</t>
    <rPh sb="0" eb="4">
      <t>ショウヒゼイトウ</t>
    </rPh>
    <phoneticPr fontId="2"/>
  </si>
  <si>
    <t>注文残高</t>
    <rPh sb="0" eb="4">
      <t>チュウモンザンダカ</t>
    </rPh>
    <phoneticPr fontId="2"/>
  </si>
  <si>
    <t>④</t>
    <phoneticPr fontId="2"/>
  </si>
  <si>
    <t>(①－②－③)</t>
    <phoneticPr fontId="2"/>
  </si>
  <si>
    <t>［請求内訳］</t>
    <rPh sb="1" eb="5">
      <t>セイキュウウチワケ</t>
    </rPh>
    <phoneticPr fontId="2"/>
  </si>
  <si>
    <t>月</t>
    <rPh sb="0" eb="1">
      <t>ゲツ</t>
    </rPh>
    <phoneticPr fontId="2"/>
  </si>
  <si>
    <t>請求内容</t>
    <rPh sb="0" eb="4">
      <t>セイキュウナイヨウ</t>
    </rPh>
    <phoneticPr fontId="2"/>
  </si>
  <si>
    <t>単価</t>
    <rPh sb="0" eb="2">
      <t>タンカ</t>
    </rPh>
    <phoneticPr fontId="2"/>
  </si>
  <si>
    <t>単位</t>
    <rPh sb="0" eb="2">
      <t>タンイ</t>
    </rPh>
    <phoneticPr fontId="2"/>
  </si>
  <si>
    <t>税抜金額</t>
    <rPh sb="0" eb="4">
      <t>ゼイヌキキンガク</t>
    </rPh>
    <phoneticPr fontId="2"/>
  </si>
  <si>
    <t>税率</t>
    <rPh sb="0" eb="2">
      <t>ゼイリツ</t>
    </rPh>
    <phoneticPr fontId="2"/>
  </si>
  <si>
    <t>数量</t>
    <rPh sb="0" eb="2">
      <t>スウリョウ</t>
    </rPh>
    <phoneticPr fontId="2"/>
  </si>
  <si>
    <t>［税別請求額合計］</t>
    <rPh sb="1" eb="3">
      <t>ゼイベツ</t>
    </rPh>
    <rPh sb="3" eb="6">
      <t>セイキュウガク</t>
    </rPh>
    <rPh sb="6" eb="8">
      <t>ゴウケイ</t>
    </rPh>
    <phoneticPr fontId="2"/>
  </si>
  <si>
    <t>合計</t>
    <rPh sb="0" eb="2">
      <t>ゴウケイ</t>
    </rPh>
    <phoneticPr fontId="2"/>
  </si>
  <si>
    <t>消費税等</t>
    <rPh sb="0" eb="3">
      <t>ショウヒゼイ</t>
    </rPh>
    <rPh sb="3" eb="4">
      <t>トウ</t>
    </rPh>
    <phoneticPr fontId="2"/>
  </si>
  <si>
    <t>捺印欄</t>
    <rPh sb="0" eb="2">
      <t>ナツイン</t>
    </rPh>
    <rPh sb="2" eb="3">
      <t>ラン</t>
    </rPh>
    <phoneticPr fontId="2"/>
  </si>
  <si>
    <t>事務</t>
    <rPh sb="0" eb="2">
      <t>ジム</t>
    </rPh>
    <phoneticPr fontId="2"/>
  </si>
  <si>
    <t>担当部</t>
    <rPh sb="0" eb="3">
      <t>タントウブ</t>
    </rPh>
    <phoneticPr fontId="2"/>
  </si>
  <si>
    <t>担当者</t>
    <rPh sb="0" eb="3">
      <t>タントウシャ</t>
    </rPh>
    <phoneticPr fontId="2"/>
  </si>
  <si>
    <t>消費税計算</t>
    <rPh sb="0" eb="3">
      <t>ショウヒゼイ</t>
    </rPh>
    <rPh sb="3" eb="5">
      <t>ケイサン</t>
    </rPh>
    <phoneticPr fontId="2"/>
  </si>
  <si>
    <t>ｲﾝﾎﾞｲｽ登録番号</t>
    <rPh sb="6" eb="10">
      <t>トウロクバンゴウ</t>
    </rPh>
    <phoneticPr fontId="2"/>
  </si>
  <si>
    <t>税抜金額計</t>
    <rPh sb="0" eb="2">
      <t>ゼイヌキ</t>
    </rPh>
    <rPh sb="2" eb="4">
      <t>キンガク</t>
    </rPh>
    <rPh sb="4" eb="5">
      <t>ケイ</t>
    </rPh>
    <phoneticPr fontId="2"/>
  </si>
  <si>
    <t>T</t>
    <phoneticPr fontId="2"/>
  </si>
  <si>
    <t>外注　　　　　・　　　　　資材</t>
    <rPh sb="0" eb="2">
      <t>ガイチュウ</t>
    </rPh>
    <rPh sb="13" eb="15">
      <t>シザイ</t>
    </rPh>
    <phoneticPr fontId="2"/>
  </si>
  <si>
    <t>（工事名・場所名等）</t>
    <rPh sb="1" eb="3">
      <t>コウジ</t>
    </rPh>
    <rPh sb="3" eb="4">
      <t>メイ</t>
    </rPh>
    <rPh sb="5" eb="7">
      <t>バショ</t>
    </rPh>
    <rPh sb="7" eb="8">
      <t>メイ</t>
    </rPh>
    <rPh sb="8" eb="9">
      <t>トウ</t>
    </rPh>
    <phoneticPr fontId="2"/>
  </si>
  <si>
    <t>　請　　　求　　　書</t>
    <phoneticPr fontId="2"/>
  </si>
  <si>
    <t>［ジェイ・ケイ・リアルタイム　使用欄］</t>
    <rPh sb="15" eb="17">
      <t>シヨウ</t>
    </rPh>
    <rPh sb="17" eb="18">
      <t>ラン</t>
    </rPh>
    <phoneticPr fontId="2"/>
  </si>
  <si>
    <t>注文書№</t>
    <rPh sb="0" eb="3">
      <t>チュウモンショ</t>
    </rPh>
    <phoneticPr fontId="2"/>
  </si>
  <si>
    <t>TEL</t>
    <phoneticPr fontId="2"/>
  </si>
  <si>
    <r>
      <t xml:space="preserve">取引先コード
</t>
    </r>
    <r>
      <rPr>
        <b/>
        <sz val="9"/>
        <color theme="1"/>
        <rFont val="ＭＳ Ｐ明朝"/>
        <family val="1"/>
        <charset val="128"/>
      </rPr>
      <t>（６ケタ）</t>
    </r>
    <rPh sb="0" eb="3">
      <t>トリヒキサキ</t>
    </rPh>
    <phoneticPr fontId="2"/>
  </si>
  <si>
    <t>1:切捨て</t>
  </si>
  <si>
    <t>②
税抜</t>
    <phoneticPr fontId="2"/>
  </si>
  <si>
    <t>①
税抜</t>
    <phoneticPr fontId="2"/>
  </si>
  <si>
    <t>③
税抜</t>
    <phoneticPr fontId="2"/>
  </si>
  <si>
    <t>税込</t>
    <phoneticPr fontId="2"/>
  </si>
  <si>
    <t>出来高％</t>
    <rPh sb="0" eb="3">
      <t>デキダカ</t>
    </rPh>
    <phoneticPr fontId="2"/>
  </si>
  <si>
    <t>％</t>
    <phoneticPr fontId="2"/>
  </si>
  <si>
    <t>前月迄出来高</t>
    <rPh sb="0" eb="2">
      <t>ゼンゲツ</t>
    </rPh>
    <rPh sb="2" eb="3">
      <t>マデ</t>
    </rPh>
    <rPh sb="3" eb="6">
      <t>デキダカ</t>
    </rPh>
    <phoneticPr fontId="2"/>
  </si>
  <si>
    <t>注文金額</t>
    <rPh sb="0" eb="2">
      <t>チュウモン</t>
    </rPh>
    <rPh sb="2" eb="4">
      <t>キンガク</t>
    </rPh>
    <phoneticPr fontId="2"/>
  </si>
  <si>
    <t>当月請求額合計</t>
    <rPh sb="0" eb="5">
      <t>トウゲツセイキュウガク</t>
    </rPh>
    <rPh sb="5" eb="7">
      <t>ゴウケイ</t>
    </rPh>
    <phoneticPr fontId="2"/>
  </si>
  <si>
    <t>工種
コード</t>
    <rPh sb="0" eb="2">
      <t>コウシュ</t>
    </rPh>
    <phoneticPr fontId="2"/>
  </si>
  <si>
    <t>工事
番号</t>
    <rPh sb="0" eb="2">
      <t>コウジ</t>
    </rPh>
    <rPh sb="3" eb="5">
      <t>バンゴウ</t>
    </rPh>
    <phoneticPr fontId="2"/>
  </si>
  <si>
    <t>　請　　求　　書（控）</t>
    <rPh sb="9" eb="10">
      <t>ヒカエ</t>
    </rPh>
    <phoneticPr fontId="2"/>
  </si>
  <si>
    <t>請求書取扱注意事項</t>
    <rPh sb="0" eb="3">
      <t>セイキュウショ</t>
    </rPh>
    <rPh sb="3" eb="5">
      <t>トリアツカイ</t>
    </rPh>
    <rPh sb="5" eb="9">
      <t>チュウイジコウ</t>
    </rPh>
    <phoneticPr fontId="2"/>
  </si>
  <si>
    <t>２．適格請求書発行事業者の方は、インボイス登録番号を記入して下さい。</t>
    <rPh sb="2" eb="7">
      <t>テキカクセイキュウショ</t>
    </rPh>
    <rPh sb="7" eb="12">
      <t>ハッコウジギョウシャ</t>
    </rPh>
    <rPh sb="13" eb="14">
      <t>カタ</t>
    </rPh>
    <rPh sb="21" eb="25">
      <t>トウロクバンゴウ</t>
    </rPh>
    <rPh sb="26" eb="28">
      <t>キニュウ</t>
    </rPh>
    <rPh sb="30" eb="31">
      <t>クダ</t>
    </rPh>
    <phoneticPr fontId="2"/>
  </si>
  <si>
    <t>４．消費税の端数処理については、貴社の端数処理ルールに合わせて下さい。</t>
    <rPh sb="2" eb="5">
      <t>ショウヒゼイ</t>
    </rPh>
    <rPh sb="6" eb="10">
      <t>ハスウショリ</t>
    </rPh>
    <rPh sb="16" eb="18">
      <t>キシャ</t>
    </rPh>
    <rPh sb="19" eb="23">
      <t>ハスウショリ</t>
    </rPh>
    <rPh sb="27" eb="28">
      <t>ア</t>
    </rPh>
    <rPh sb="31" eb="32">
      <t>クダ</t>
    </rPh>
    <phoneticPr fontId="2"/>
  </si>
  <si>
    <t>３．請求内訳ごとに税率を設定して、税別請求額合計にて税率ごとに１回だけ乗じて下さい。</t>
    <rPh sb="2" eb="4">
      <t>セイキュウ</t>
    </rPh>
    <rPh sb="4" eb="6">
      <t>ウチワケ</t>
    </rPh>
    <rPh sb="9" eb="11">
      <t>ゼイリツ</t>
    </rPh>
    <rPh sb="12" eb="14">
      <t>セッテイ</t>
    </rPh>
    <rPh sb="17" eb="19">
      <t>ゼイベツ</t>
    </rPh>
    <rPh sb="19" eb="21">
      <t>セイキュウ</t>
    </rPh>
    <rPh sb="21" eb="22">
      <t>ガク</t>
    </rPh>
    <rPh sb="22" eb="24">
      <t>ゴウケイ</t>
    </rPh>
    <rPh sb="26" eb="28">
      <t>ゼイリツ</t>
    </rPh>
    <rPh sb="32" eb="33">
      <t>カイ</t>
    </rPh>
    <rPh sb="35" eb="36">
      <t>ジョウ</t>
    </rPh>
    <rPh sb="38" eb="39">
      <t>クダ</t>
    </rPh>
    <phoneticPr fontId="2"/>
  </si>
  <si>
    <t>５．締切日　　　　　毎月月末</t>
    <rPh sb="2" eb="5">
      <t>シメキリビ</t>
    </rPh>
    <rPh sb="10" eb="12">
      <t>マイツキ</t>
    </rPh>
    <rPh sb="12" eb="14">
      <t>ゲツマツ</t>
    </rPh>
    <phoneticPr fontId="2"/>
  </si>
  <si>
    <t>６．最終提出日　　毎月翌月５日まで当社必着</t>
    <rPh sb="2" eb="7">
      <t>サイシュウテイシュツビ</t>
    </rPh>
    <rPh sb="9" eb="11">
      <t>マイツキ</t>
    </rPh>
    <rPh sb="11" eb="13">
      <t>ヨクゲツ</t>
    </rPh>
    <rPh sb="14" eb="15">
      <t>ニチ</t>
    </rPh>
    <rPh sb="17" eb="19">
      <t>トウシャ</t>
    </rPh>
    <rPh sb="19" eb="21">
      <t>ヒッチャク</t>
    </rPh>
    <phoneticPr fontId="2"/>
  </si>
  <si>
    <t>　　1）当社担当者などに必着のこと。</t>
    <rPh sb="4" eb="6">
      <t>トウシャ</t>
    </rPh>
    <rPh sb="6" eb="9">
      <t>タントウシャ</t>
    </rPh>
    <rPh sb="12" eb="14">
      <t>ヒッチャク</t>
    </rPh>
    <phoneticPr fontId="2"/>
  </si>
  <si>
    <t>　　2）未着の場合は翌月末日のお支払いはできません。</t>
    <rPh sb="4" eb="6">
      <t>ミチャク</t>
    </rPh>
    <rPh sb="7" eb="9">
      <t>バアイ</t>
    </rPh>
    <rPh sb="10" eb="12">
      <t>ヨクゲツ</t>
    </rPh>
    <rPh sb="12" eb="14">
      <t>マツジツ</t>
    </rPh>
    <rPh sb="16" eb="18">
      <t>シハラ</t>
    </rPh>
    <phoneticPr fontId="2"/>
  </si>
  <si>
    <t>１．記入例を参考に該当箇所に入力（記入）して下さい。</t>
    <rPh sb="2" eb="5">
      <t>キニュウレイ</t>
    </rPh>
    <rPh sb="6" eb="8">
      <t>サンコウ</t>
    </rPh>
    <rPh sb="9" eb="11">
      <t>ガイトウ</t>
    </rPh>
    <rPh sb="11" eb="13">
      <t>カショ</t>
    </rPh>
    <rPh sb="14" eb="16">
      <t>ニュウリョク</t>
    </rPh>
    <rPh sb="17" eb="19">
      <t>キニュウ</t>
    </rPh>
    <rPh sb="22" eb="23">
      <t>クダ</t>
    </rPh>
    <phoneticPr fontId="2"/>
  </si>
  <si>
    <t>黄色箇所に入力して下さい。</t>
    <rPh sb="0" eb="2">
      <t>キイロ</t>
    </rPh>
    <rPh sb="2" eb="4">
      <t>カショ</t>
    </rPh>
    <rPh sb="5" eb="7">
      <t>ニュウリョク</t>
    </rPh>
    <rPh sb="9" eb="10">
      <t>クダ</t>
    </rPh>
    <phoneticPr fontId="2"/>
  </si>
  <si>
    <t>常磐工場新築工事</t>
    <rPh sb="0" eb="2">
      <t>ジョウバン</t>
    </rPh>
    <rPh sb="2" eb="4">
      <t>コウジョウ</t>
    </rPh>
    <rPh sb="4" eb="8">
      <t>シンチクコウジ</t>
    </rPh>
    <phoneticPr fontId="2"/>
  </si>
  <si>
    <t>〇〇〇</t>
    <phoneticPr fontId="2"/>
  </si>
  <si>
    <t>3103410001-01</t>
    <phoneticPr fontId="2"/>
  </si>
  <si>
    <t>給排水設備工事</t>
    <rPh sb="0" eb="7">
      <t>キュウハイスイセツビコウジ</t>
    </rPh>
    <phoneticPr fontId="2"/>
  </si>
  <si>
    <t>式</t>
    <rPh sb="0" eb="1">
      <t>シキ</t>
    </rPh>
    <phoneticPr fontId="2"/>
  </si>
  <si>
    <t>福島県いわき市常磐１０－１－１</t>
    <rPh sb="0" eb="3">
      <t>フクシマケン</t>
    </rPh>
    <rPh sb="6" eb="7">
      <t>シ</t>
    </rPh>
    <rPh sb="7" eb="9">
      <t>ジョウバン</t>
    </rPh>
    <phoneticPr fontId="2"/>
  </si>
  <si>
    <t>常磐アパート１０３号室</t>
    <rPh sb="0" eb="2">
      <t>ジョウバン</t>
    </rPh>
    <rPh sb="9" eb="11">
      <t>ゴウシツ</t>
    </rPh>
    <phoneticPr fontId="2"/>
  </si>
  <si>
    <t>株式会社常磐工場</t>
    <rPh sb="0" eb="4">
      <t>カブシキガイシャ</t>
    </rPh>
    <rPh sb="4" eb="6">
      <t>ジョウバン</t>
    </rPh>
    <rPh sb="6" eb="8">
      <t>コウジョウ</t>
    </rPh>
    <phoneticPr fontId="2"/>
  </si>
  <si>
    <t>湯本支店</t>
    <rPh sb="0" eb="4">
      <t>ユモトシテン</t>
    </rPh>
    <phoneticPr fontId="2"/>
  </si>
  <si>
    <t>5380001019999</t>
    <phoneticPr fontId="2"/>
  </si>
  <si>
    <t>0246-12-3456</t>
    <phoneticPr fontId="2"/>
  </si>
  <si>
    <t>レギュラーガソリン</t>
    <phoneticPr fontId="2"/>
  </si>
  <si>
    <t>軽油</t>
    <rPh sb="0" eb="2">
      <t>ケイユ</t>
    </rPh>
    <phoneticPr fontId="2"/>
  </si>
  <si>
    <t>軽油税</t>
    <rPh sb="0" eb="3">
      <t>ケイユゼイ</t>
    </rPh>
    <phoneticPr fontId="2"/>
  </si>
  <si>
    <t>ℓ</t>
    <phoneticPr fontId="2"/>
  </si>
  <si>
    <t>記入例２
複数税率</t>
    <rPh sb="0" eb="3">
      <t>キニュウレイ</t>
    </rPh>
    <rPh sb="5" eb="9">
      <t>フクスウゼイリツ</t>
    </rPh>
    <phoneticPr fontId="2"/>
  </si>
  <si>
    <t>リサイクルシール</t>
    <phoneticPr fontId="2"/>
  </si>
  <si>
    <t>粉末式消火器</t>
    <rPh sb="0" eb="3">
      <t>フンマツシキ</t>
    </rPh>
    <rPh sb="3" eb="6">
      <t>ショウカキ</t>
    </rPh>
    <phoneticPr fontId="2"/>
  </si>
  <si>
    <t>本</t>
    <rPh sb="0" eb="1">
      <t>ホン</t>
    </rPh>
    <phoneticPr fontId="2"/>
  </si>
  <si>
    <t>記入後、印刷を行い、
２枚目（本書）を送付下さい。</t>
    <rPh sb="0" eb="2">
      <t>キニュウ</t>
    </rPh>
    <rPh sb="2" eb="3">
      <t>アト</t>
    </rPh>
    <rPh sb="4" eb="6">
      <t>インサツ</t>
    </rPh>
    <rPh sb="7" eb="8">
      <t>オコナ</t>
    </rPh>
    <rPh sb="12" eb="14">
      <t>マイメ</t>
    </rPh>
    <rPh sb="15" eb="17">
      <t>ホンショ</t>
    </rPh>
    <rPh sb="19" eb="22">
      <t>ソウフクダ</t>
    </rPh>
    <phoneticPr fontId="2"/>
  </si>
  <si>
    <t>記入例１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</si>
</sst>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;[Red]\-#,##0.000"/>
    <numFmt numFmtId="177" formatCode="General\%"/>
    <numFmt numFmtId="178" formatCode="[DBNum3][$-411]0"/>
    <numFmt numFmtId="179" formatCode="#,##0.000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b/>
      <sz val="8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dotted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auto="1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auto="1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6" fillId="0" borderId="13" xfId="0" applyFont="1" applyBorder="1" applyAlignment="1"/>
    <xf numFmtId="0" fontId="3" fillId="0" borderId="8" xfId="0" applyFont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distributed" textRotation="255" inden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7" xfId="0" applyFont="1" applyBorder="1" applyAlignment="1">
      <alignment vertical="center" shrinkToFit="1"/>
    </xf>
    <xf numFmtId="0" fontId="5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 shrinkToFit="1"/>
    </xf>
    <xf numFmtId="0" fontId="3" fillId="2" borderId="7" xfId="0" applyFon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left" vertical="center" shrinkToFit="1"/>
      <protection locked="0"/>
    </xf>
    <xf numFmtId="0" fontId="3" fillId="2" borderId="12" xfId="0" applyFont="1" applyFill="1" applyBorder="1" applyAlignment="1" applyProtection="1">
      <alignment vertical="center" shrinkToFit="1"/>
      <protection locked="0"/>
    </xf>
    <xf numFmtId="0" fontId="3" fillId="2" borderId="19" xfId="0" applyFont="1" applyFill="1" applyBorder="1" applyAlignment="1" applyProtection="1">
      <alignment horizontal="center" vertical="center" shrinkToFit="1"/>
      <protection locked="0"/>
    </xf>
    <xf numFmtId="0" fontId="3" fillId="2" borderId="5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Protection="1">
      <alignment vertical="center"/>
      <protection locked="0"/>
    </xf>
    <xf numFmtId="178" fontId="3" fillId="0" borderId="2" xfId="0" applyNumberFormat="1" applyFont="1" applyBorder="1" applyAlignment="1">
      <alignment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3" fontId="3" fillId="2" borderId="6" xfId="0" applyNumberFormat="1" applyFont="1" applyFill="1" applyBorder="1" applyAlignment="1" applyProtection="1">
      <alignment vertical="center" shrinkToFit="1"/>
      <protection locked="0"/>
    </xf>
    <xf numFmtId="9" fontId="3" fillId="0" borderId="7" xfId="0" applyNumberFormat="1" applyFont="1" applyBorder="1" applyAlignment="1">
      <alignment horizontal="left" vertical="center" shrinkToFit="1"/>
    </xf>
    <xf numFmtId="3" fontId="3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Protection="1">
      <alignment vertical="center"/>
      <protection locked="0"/>
    </xf>
    <xf numFmtId="178" fontId="3" fillId="0" borderId="2" xfId="0" applyNumberFormat="1" applyFont="1" applyBorder="1" applyProtection="1">
      <alignment vertical="center"/>
      <protection locked="0"/>
    </xf>
    <xf numFmtId="178" fontId="3" fillId="0" borderId="0" xfId="0" applyNumberFormat="1" applyFont="1" applyProtection="1">
      <alignment vertical="center"/>
      <protection locked="0"/>
    </xf>
    <xf numFmtId="178" fontId="3" fillId="0" borderId="0" xfId="0" applyNumberFormat="1" applyFont="1">
      <alignment vertical="center"/>
    </xf>
    <xf numFmtId="176" fontId="3" fillId="0" borderId="4" xfId="1" applyNumberFormat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2" xfId="0" applyFont="1" applyBorder="1">
      <alignment vertical="center"/>
    </xf>
    <xf numFmtId="3" fontId="3" fillId="0" borderId="6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3" fontId="3" fillId="0" borderId="5" xfId="1" applyNumberFormat="1" applyFont="1" applyFill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0" xfId="1" applyNumberFormat="1" applyFont="1" applyFill="1" applyBorder="1" applyAlignment="1" applyProtection="1">
      <alignment vertical="center"/>
    </xf>
    <xf numFmtId="38" fontId="3" fillId="0" borderId="0" xfId="1" applyFont="1" applyFill="1" applyBorder="1" applyAlignment="1" applyProtection="1">
      <alignment vertical="center"/>
    </xf>
    <xf numFmtId="38" fontId="3" fillId="0" borderId="0" xfId="1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distributed" textRotation="255" inden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78" fontId="3" fillId="0" borderId="20" xfId="0" applyNumberFormat="1" applyFont="1" applyBorder="1" applyAlignment="1">
      <alignment horizontal="center" vertical="center"/>
    </xf>
    <xf numFmtId="178" fontId="3" fillId="0" borderId="23" xfId="0" applyNumberFormat="1" applyFont="1" applyBorder="1" applyAlignment="1">
      <alignment horizontal="center" vertical="center"/>
    </xf>
    <xf numFmtId="178" fontId="3" fillId="0" borderId="26" xfId="0" applyNumberFormat="1" applyFont="1" applyBorder="1" applyAlignment="1">
      <alignment horizontal="center" vertical="center"/>
    </xf>
    <xf numFmtId="178" fontId="3" fillId="0" borderId="27" xfId="0" applyNumberFormat="1" applyFont="1" applyBorder="1" applyAlignment="1">
      <alignment horizontal="center" vertical="center"/>
    </xf>
    <xf numFmtId="178" fontId="3" fillId="0" borderId="21" xfId="0" applyNumberFormat="1" applyFont="1" applyBorder="1" applyAlignment="1">
      <alignment horizontal="center" vertical="center"/>
    </xf>
    <xf numFmtId="178" fontId="3" fillId="0" borderId="24" xfId="0" applyNumberFormat="1" applyFont="1" applyBorder="1" applyAlignment="1">
      <alignment horizontal="center" vertical="center"/>
    </xf>
    <xf numFmtId="178" fontId="3" fillId="0" borderId="22" xfId="0" applyNumberFormat="1" applyFont="1" applyBorder="1" applyAlignment="1">
      <alignment horizontal="center" vertical="center"/>
    </xf>
    <xf numFmtId="178" fontId="3" fillId="0" borderId="25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28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3" fontId="3" fillId="0" borderId="6" xfId="1" applyNumberFormat="1" applyFont="1" applyFill="1" applyBorder="1" applyAlignment="1" applyProtection="1">
      <alignment vertical="center" shrinkToFit="1"/>
    </xf>
    <xf numFmtId="3" fontId="3" fillId="0" borderId="3" xfId="1" applyNumberFormat="1" applyFont="1" applyFill="1" applyBorder="1" applyAlignment="1" applyProtection="1">
      <alignment vertical="center" shrinkToFit="1"/>
    </xf>
    <xf numFmtId="3" fontId="3" fillId="0" borderId="7" xfId="1" applyNumberFormat="1" applyFont="1" applyFill="1" applyBorder="1" applyAlignment="1" applyProtection="1">
      <alignment vertical="center" shrinkToFit="1"/>
    </xf>
    <xf numFmtId="0" fontId="3" fillId="0" borderId="18" xfId="0" applyFont="1" applyBorder="1" applyAlignment="1">
      <alignment horizontal="right" vertical="center" wrapText="1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center" vertical="center" shrinkToFit="1"/>
    </xf>
    <xf numFmtId="178" fontId="3" fillId="0" borderId="3" xfId="0" applyNumberFormat="1" applyFont="1" applyBorder="1" applyAlignment="1">
      <alignment horizontal="center" vertical="center" shrinkToFit="1"/>
    </xf>
    <xf numFmtId="178" fontId="3" fillId="0" borderId="7" xfId="0" applyNumberFormat="1" applyFont="1" applyBorder="1" applyAlignment="1">
      <alignment horizontal="center" vertical="center" shrinkToFit="1"/>
    </xf>
    <xf numFmtId="177" fontId="3" fillId="0" borderId="5" xfId="1" applyNumberFormat="1" applyFont="1" applyFill="1" applyBorder="1" applyAlignment="1" applyProtection="1">
      <alignment horizontal="center" vertical="center"/>
    </xf>
    <xf numFmtId="3" fontId="3" fillId="0" borderId="5" xfId="1" applyNumberFormat="1" applyFont="1" applyFill="1" applyBorder="1" applyAlignment="1" applyProtection="1">
      <alignment vertical="center" shrinkToFit="1"/>
    </xf>
    <xf numFmtId="178" fontId="3" fillId="0" borderId="29" xfId="0" applyNumberFormat="1" applyFont="1" applyBorder="1" applyAlignment="1">
      <alignment horizontal="center" vertical="center"/>
    </xf>
    <xf numFmtId="178" fontId="3" fillId="0" borderId="30" xfId="0" applyNumberFormat="1" applyFont="1" applyBorder="1" applyAlignment="1">
      <alignment horizontal="center" vertical="center"/>
    </xf>
    <xf numFmtId="178" fontId="3" fillId="0" borderId="31" xfId="0" applyNumberFormat="1" applyFont="1" applyBorder="1" applyAlignment="1">
      <alignment horizontal="center" vertical="center"/>
    </xf>
    <xf numFmtId="178" fontId="3" fillId="0" borderId="3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179" fontId="3" fillId="0" borderId="6" xfId="1" applyNumberFormat="1" applyFont="1" applyFill="1" applyBorder="1" applyAlignment="1" applyProtection="1">
      <alignment vertical="center" shrinkToFit="1"/>
    </xf>
    <xf numFmtId="179" fontId="3" fillId="0" borderId="3" xfId="1" applyNumberFormat="1" applyFont="1" applyFill="1" applyBorder="1" applyAlignment="1" applyProtection="1">
      <alignment vertical="center" shrinkToFit="1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 shrinkToFit="1"/>
    </xf>
    <xf numFmtId="0" fontId="5" fillId="0" borderId="7" xfId="0" applyFont="1" applyBorder="1" applyAlignment="1">
      <alignment horizontal="center" wrapText="1" shrinkToFit="1"/>
    </xf>
    <xf numFmtId="3" fontId="3" fillId="2" borderId="6" xfId="1" applyNumberFormat="1" applyFont="1" applyFill="1" applyBorder="1" applyAlignment="1" applyProtection="1">
      <alignment vertical="center" shrinkToFit="1"/>
      <protection locked="0"/>
    </xf>
    <xf numFmtId="3" fontId="3" fillId="2" borderId="3" xfId="1" applyNumberFormat="1" applyFont="1" applyFill="1" applyBorder="1" applyAlignment="1" applyProtection="1">
      <alignment vertical="center" shrinkToFit="1"/>
      <protection locked="0"/>
    </xf>
    <xf numFmtId="3" fontId="3" fillId="2" borderId="7" xfId="1" applyNumberFormat="1" applyFont="1" applyFill="1" applyBorder="1" applyAlignment="1" applyProtection="1">
      <alignment vertical="center" shrinkToFit="1"/>
      <protection locked="0"/>
    </xf>
    <xf numFmtId="0" fontId="3" fillId="2" borderId="4" xfId="0" applyFont="1" applyFill="1" applyBorder="1" applyAlignment="1" applyProtection="1">
      <alignment horizontal="left" vertical="center" shrinkToFit="1"/>
      <protection locked="0"/>
    </xf>
    <xf numFmtId="0" fontId="3" fillId="2" borderId="12" xfId="0" applyFont="1" applyFill="1" applyBorder="1" applyAlignment="1" applyProtection="1">
      <alignment horizontal="left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 shrinkToFit="1"/>
      <protection locked="0"/>
    </xf>
    <xf numFmtId="0" fontId="3" fillId="2" borderId="9" xfId="0" applyFont="1" applyFill="1" applyBorder="1" applyAlignment="1" applyProtection="1">
      <alignment horizontal="left" vertical="center" shrinkToFit="1"/>
      <protection locked="0"/>
    </xf>
    <xf numFmtId="3" fontId="3" fillId="0" borderId="6" xfId="1" applyNumberFormat="1" applyFont="1" applyFill="1" applyBorder="1" applyAlignment="1">
      <alignment vertical="center" shrinkToFit="1"/>
    </xf>
    <xf numFmtId="3" fontId="3" fillId="0" borderId="3" xfId="1" applyNumberFormat="1" applyFont="1" applyFill="1" applyBorder="1" applyAlignment="1">
      <alignment vertical="center" shrinkToFit="1"/>
    </xf>
    <xf numFmtId="3" fontId="3" fillId="0" borderId="7" xfId="1" applyNumberFormat="1" applyFont="1" applyFill="1" applyBorder="1" applyAlignment="1">
      <alignment vertical="center" shrinkToFit="1"/>
    </xf>
    <xf numFmtId="49" fontId="3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7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6" xfId="0" applyFont="1" applyFill="1" applyBorder="1" applyAlignment="1" applyProtection="1">
      <alignment horizontal="left" vertical="center" shrinkToFit="1"/>
      <protection locked="0"/>
    </xf>
    <xf numFmtId="0" fontId="3" fillId="2" borderId="3" xfId="0" applyFont="1" applyFill="1" applyBorder="1" applyAlignment="1" applyProtection="1">
      <alignment horizontal="left" vertical="center" shrinkToFit="1"/>
      <protection locked="0"/>
    </xf>
    <xf numFmtId="0" fontId="3" fillId="2" borderId="7" xfId="0" applyFont="1" applyFill="1" applyBorder="1" applyAlignment="1" applyProtection="1">
      <alignment horizontal="left" vertical="center" shrinkToFit="1"/>
      <protection locked="0"/>
    </xf>
    <xf numFmtId="3" fontId="3" fillId="0" borderId="5" xfId="1" applyNumberFormat="1" applyFont="1" applyBorder="1" applyAlignment="1">
      <alignment vertical="center" shrinkToFit="1"/>
    </xf>
    <xf numFmtId="179" fontId="3" fillId="2" borderId="6" xfId="1" applyNumberFormat="1" applyFont="1" applyFill="1" applyBorder="1" applyAlignment="1" applyProtection="1">
      <alignment vertical="center" shrinkToFit="1"/>
      <protection locked="0"/>
    </xf>
    <xf numFmtId="179" fontId="3" fillId="2" borderId="3" xfId="1" applyNumberFormat="1" applyFont="1" applyFill="1" applyBorder="1" applyAlignment="1" applyProtection="1">
      <alignment vertical="center" shrinkToFit="1"/>
      <protection locked="0"/>
    </xf>
    <xf numFmtId="177" fontId="3" fillId="0" borderId="5" xfId="1" applyNumberFormat="1" applyFont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left" vertical="center" shrinkToFit="1"/>
      <protection locked="0"/>
    </xf>
    <xf numFmtId="0" fontId="3" fillId="2" borderId="13" xfId="0" applyFont="1" applyFill="1" applyBorder="1" applyAlignment="1" applyProtection="1">
      <alignment horizontal="left" vertical="center" shrinkToFit="1"/>
      <protection locked="0"/>
    </xf>
    <xf numFmtId="0" fontId="3" fillId="2" borderId="0" xfId="0" applyFont="1" applyFill="1" applyAlignment="1" applyProtection="1">
      <alignment horizontal="left" vertical="center" shrinkToFit="1"/>
      <protection locked="0"/>
    </xf>
    <xf numFmtId="0" fontId="3" fillId="2" borderId="11" xfId="0" applyFont="1" applyFill="1" applyBorder="1" applyAlignment="1" applyProtection="1">
      <alignment vertical="center" shrinkToFit="1"/>
      <protection locked="0"/>
    </xf>
    <xf numFmtId="0" fontId="3" fillId="2" borderId="4" xfId="0" applyFont="1" applyFill="1" applyBorder="1" applyAlignment="1" applyProtection="1">
      <alignment vertical="center" shrinkToFit="1"/>
      <protection locked="0"/>
    </xf>
    <xf numFmtId="0" fontId="3" fillId="2" borderId="14" xfId="0" applyFont="1" applyFill="1" applyBorder="1" applyAlignment="1" applyProtection="1">
      <alignment horizontal="left" vertical="center" shrinkToFit="1"/>
      <protection locked="0"/>
    </xf>
    <xf numFmtId="0" fontId="3" fillId="2" borderId="1" xfId="0" applyFont="1" applyFill="1" applyBorder="1" applyAlignment="1" applyProtection="1">
      <alignment horizontal="left" vertical="center" shrinkToFit="1"/>
      <protection locked="0"/>
    </xf>
    <xf numFmtId="0" fontId="3" fillId="2" borderId="18" xfId="0" applyFont="1" applyFill="1" applyBorder="1" applyAlignment="1" applyProtection="1">
      <alignment horizontal="left" vertical="center" shrinkToFit="1"/>
      <protection locked="0"/>
    </xf>
    <xf numFmtId="49" fontId="3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" fillId="2" borderId="7" xfId="0" applyNumberFormat="1" applyFont="1" applyFill="1" applyBorder="1" applyAlignment="1" applyProtection="1">
      <alignment horizontal="left" vertical="center" shrinkToFit="1"/>
      <protection locked="0"/>
    </xf>
    <xf numFmtId="178" fontId="3" fillId="2" borderId="6" xfId="0" applyNumberFormat="1" applyFont="1" applyFill="1" applyBorder="1" applyAlignment="1" applyProtection="1">
      <alignment horizontal="center" vertical="center" shrinkToFit="1"/>
      <protection locked="0"/>
    </xf>
    <xf numFmtId="178" fontId="3" fillId="2" borderId="3" xfId="0" applyNumberFormat="1" applyFont="1" applyFill="1" applyBorder="1" applyAlignment="1" applyProtection="1">
      <alignment horizontal="center" vertical="center" shrinkToFit="1"/>
      <protection locked="0"/>
    </xf>
    <xf numFmtId="178" fontId="3" fillId="2" borderId="7" xfId="0" applyNumberFormat="1" applyFont="1" applyFill="1" applyBorder="1" applyAlignment="1" applyProtection="1">
      <alignment horizontal="center" vertical="center" shrinkToFit="1"/>
      <protection locked="0"/>
    </xf>
    <xf numFmtId="177" fontId="3" fillId="0" borderId="5" xfId="1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339719</xdr:colOff>
      <xdr:row>4</xdr:row>
      <xdr:rowOff>66675</xdr:rowOff>
    </xdr:from>
    <xdr:to>
      <xdr:col>35</xdr:col>
      <xdr:colOff>199582</xdr:colOff>
      <xdr:row>5</xdr:row>
      <xdr:rowOff>278667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1A1C272-8048-4EF4-9EF7-F31E314E7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26719" y="1114425"/>
          <a:ext cx="209113" cy="529492"/>
        </a:xfrm>
        <a:prstGeom prst="rect">
          <a:avLst/>
        </a:prstGeom>
      </xdr:spPr>
    </xdr:pic>
    <xdr:clientData/>
  </xdr:twoCellAnchor>
  <xdr:twoCellAnchor editAs="oneCell">
    <xdr:from>
      <xdr:col>34</xdr:col>
      <xdr:colOff>339719</xdr:colOff>
      <xdr:row>31</xdr:row>
      <xdr:rowOff>66675</xdr:rowOff>
    </xdr:from>
    <xdr:to>
      <xdr:col>35</xdr:col>
      <xdr:colOff>199582</xdr:colOff>
      <xdr:row>32</xdr:row>
      <xdr:rowOff>278667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F06FE1B-DA1B-6F79-B662-DAD329B90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1469" y="8559800"/>
          <a:ext cx="209113" cy="529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339719</xdr:colOff>
      <xdr:row>7</xdr:row>
      <xdr:rowOff>66675</xdr:rowOff>
    </xdr:from>
    <xdr:to>
      <xdr:col>35</xdr:col>
      <xdr:colOff>199582</xdr:colOff>
      <xdr:row>8</xdr:row>
      <xdr:rowOff>278667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9CAE95-D68E-4C70-B397-2BE4659C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9569" y="1104900"/>
          <a:ext cx="212288" cy="526317"/>
        </a:xfrm>
        <a:prstGeom prst="rect">
          <a:avLst/>
        </a:prstGeom>
      </xdr:spPr>
    </xdr:pic>
    <xdr:clientData/>
  </xdr:twoCellAnchor>
  <xdr:twoCellAnchor>
    <xdr:from>
      <xdr:col>35</xdr:col>
      <xdr:colOff>103188</xdr:colOff>
      <xdr:row>2</xdr:row>
      <xdr:rowOff>210345</xdr:rowOff>
    </xdr:from>
    <xdr:to>
      <xdr:col>37</xdr:col>
      <xdr:colOff>206376</xdr:colOff>
      <xdr:row>3</xdr:row>
      <xdr:rowOff>55563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7A8CAC21-8DDD-A30F-737D-048BA6EE9D5C}"/>
            </a:ext>
          </a:extLst>
        </xdr:cNvPr>
        <xdr:cNvCxnSpPr/>
      </xdr:nvCxnSpPr>
      <xdr:spPr>
        <a:xfrm flipH="1">
          <a:off x="11660188" y="845345"/>
          <a:ext cx="579438" cy="162718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182563</xdr:colOff>
      <xdr:row>2</xdr:row>
      <xdr:rowOff>87313</xdr:rowOff>
    </xdr:from>
    <xdr:to>
      <xdr:col>40</xdr:col>
      <xdr:colOff>301625</xdr:colOff>
      <xdr:row>5</xdr:row>
      <xdr:rowOff>39688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F9A2A4C-21E5-85D5-757A-6400BA5FBB49}"/>
            </a:ext>
          </a:extLst>
        </xdr:cNvPr>
        <xdr:cNvSpPr txBox="1"/>
      </xdr:nvSpPr>
      <xdr:spPr>
        <a:xfrm>
          <a:off x="11168063" y="722313"/>
          <a:ext cx="1658937" cy="6826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日付は請求日です。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作成日ではありません。</a:t>
          </a:r>
        </a:p>
      </xdr:txBody>
    </xdr:sp>
    <xdr:clientData/>
  </xdr:twoCellAnchor>
  <xdr:twoCellAnchor>
    <xdr:from>
      <xdr:col>37</xdr:col>
      <xdr:colOff>190501</xdr:colOff>
      <xdr:row>6</xdr:row>
      <xdr:rowOff>166689</xdr:rowOff>
    </xdr:from>
    <xdr:to>
      <xdr:col>40</xdr:col>
      <xdr:colOff>309563</xdr:colOff>
      <xdr:row>8</xdr:row>
      <xdr:rowOff>111126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668292A-3089-AB15-C633-9C1B74C9E88A}"/>
            </a:ext>
          </a:extLst>
        </xdr:cNvPr>
        <xdr:cNvSpPr txBox="1"/>
      </xdr:nvSpPr>
      <xdr:spPr>
        <a:xfrm>
          <a:off x="12223751" y="1849439"/>
          <a:ext cx="1658937" cy="5794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本書に必ず押印を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お願いします。</a:t>
          </a:r>
        </a:p>
      </xdr:txBody>
    </xdr:sp>
    <xdr:clientData/>
  </xdr:twoCellAnchor>
  <xdr:twoCellAnchor>
    <xdr:from>
      <xdr:col>35</xdr:col>
      <xdr:colOff>199582</xdr:colOff>
      <xdr:row>7</xdr:row>
      <xdr:rowOff>138908</xdr:rowOff>
    </xdr:from>
    <xdr:to>
      <xdr:col>37</xdr:col>
      <xdr:colOff>190501</xdr:colOff>
      <xdr:row>8</xdr:row>
      <xdr:rowOff>13921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F77CF103-1B3A-F45E-8A1F-C2219731EA2E}"/>
            </a:ext>
          </a:extLst>
        </xdr:cNvPr>
        <xdr:cNvCxnSpPr>
          <a:stCxn id="9" idx="1"/>
          <a:endCxn id="2" idx="3"/>
        </xdr:cNvCxnSpPr>
      </xdr:nvCxnSpPr>
      <xdr:spPr>
        <a:xfrm flipH="1">
          <a:off x="11756582" y="2139158"/>
          <a:ext cx="467169" cy="192513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166688</xdr:colOff>
      <xdr:row>9</xdr:row>
      <xdr:rowOff>142875</xdr:rowOff>
    </xdr:from>
    <xdr:to>
      <xdr:col>40</xdr:col>
      <xdr:colOff>285750</xdr:colOff>
      <xdr:row>12</xdr:row>
      <xdr:rowOff>261937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412632E-2BC8-9322-16AE-437A8699CC41}"/>
            </a:ext>
          </a:extLst>
        </xdr:cNvPr>
        <xdr:cNvSpPr txBox="1"/>
      </xdr:nvSpPr>
      <xdr:spPr>
        <a:xfrm>
          <a:off x="11152188" y="2778125"/>
          <a:ext cx="1658937" cy="84931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税率を選択して下さい。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複数行ある場合もその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行数分選択して下さい。</a:t>
          </a:r>
        </a:p>
      </xdr:txBody>
    </xdr:sp>
    <xdr:clientData/>
  </xdr:twoCellAnchor>
  <xdr:twoCellAnchor>
    <xdr:from>
      <xdr:col>25</xdr:col>
      <xdr:colOff>15874</xdr:colOff>
      <xdr:row>10</xdr:row>
      <xdr:rowOff>250031</xdr:rowOff>
    </xdr:from>
    <xdr:to>
      <xdr:col>37</xdr:col>
      <xdr:colOff>166688</xdr:colOff>
      <xdr:row>14</xdr:row>
      <xdr:rowOff>150812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3975AE76-E868-7F6C-141D-A35FDB7164F9}"/>
            </a:ext>
          </a:extLst>
        </xdr:cNvPr>
        <xdr:cNvCxnSpPr>
          <a:stCxn id="14" idx="1"/>
        </xdr:cNvCxnSpPr>
      </xdr:nvCxnSpPr>
      <xdr:spPr>
        <a:xfrm flipH="1">
          <a:off x="7405687" y="3202781"/>
          <a:ext cx="3746501" cy="94853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111126</xdr:colOff>
      <xdr:row>20</xdr:row>
      <xdr:rowOff>111124</xdr:rowOff>
    </xdr:from>
    <xdr:to>
      <xdr:col>40</xdr:col>
      <xdr:colOff>325438</xdr:colOff>
      <xdr:row>27</xdr:row>
      <xdr:rowOff>142874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5CF9499-E231-F448-4B77-29E62F1605D8}"/>
            </a:ext>
          </a:extLst>
        </xdr:cNvPr>
        <xdr:cNvSpPr txBox="1"/>
      </xdr:nvSpPr>
      <xdr:spPr>
        <a:xfrm>
          <a:off x="11096626" y="6016624"/>
          <a:ext cx="1754187" cy="1889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円未満の消費税の計算方法を選択して下さい。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1: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切捨て」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2: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四捨五入」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3: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切上げ」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消費税金額を直接修正はしないで下さい。</a:t>
          </a:r>
        </a:p>
      </xdr:txBody>
    </xdr:sp>
    <xdr:clientData/>
  </xdr:twoCellAnchor>
  <xdr:twoCellAnchor>
    <xdr:from>
      <xdr:col>37</xdr:col>
      <xdr:colOff>531813</xdr:colOff>
      <xdr:row>19</xdr:row>
      <xdr:rowOff>39688</xdr:rowOff>
    </xdr:from>
    <xdr:to>
      <xdr:col>38</xdr:col>
      <xdr:colOff>146845</xdr:colOff>
      <xdr:row>20</xdr:row>
      <xdr:rowOff>111124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96954B86-2807-9E13-B007-6471C6505033}"/>
            </a:ext>
          </a:extLst>
        </xdr:cNvPr>
        <xdr:cNvCxnSpPr>
          <a:stCxn id="18" idx="0"/>
        </xdr:cNvCxnSpPr>
      </xdr:nvCxnSpPr>
      <xdr:spPr>
        <a:xfrm flipH="1" flipV="1">
          <a:off x="11517313" y="5627688"/>
          <a:ext cx="456407" cy="388936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158751</xdr:colOff>
      <xdr:row>14</xdr:row>
      <xdr:rowOff>182564</xdr:rowOff>
    </xdr:from>
    <xdr:to>
      <xdr:col>40</xdr:col>
      <xdr:colOff>277813</xdr:colOff>
      <xdr:row>16</xdr:row>
      <xdr:rowOff>127001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917B328D-3891-150C-E007-5EC4DC6A2E87}"/>
            </a:ext>
          </a:extLst>
        </xdr:cNvPr>
        <xdr:cNvSpPr txBox="1"/>
      </xdr:nvSpPr>
      <xdr:spPr>
        <a:xfrm>
          <a:off x="11144251" y="4183064"/>
          <a:ext cx="1658937" cy="57943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自動計算の為、直接修正はしないで下さい。</a:t>
          </a:r>
        </a:p>
      </xdr:txBody>
    </xdr:sp>
    <xdr:clientData/>
  </xdr:twoCellAnchor>
  <xdr:twoCellAnchor>
    <xdr:from>
      <xdr:col>36</xdr:col>
      <xdr:colOff>7938</xdr:colOff>
      <xdr:row>15</xdr:row>
      <xdr:rowOff>146845</xdr:rowOff>
    </xdr:from>
    <xdr:to>
      <xdr:col>37</xdr:col>
      <xdr:colOff>166688</xdr:colOff>
      <xdr:row>16</xdr:row>
      <xdr:rowOff>206375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C122B2E6-6EDD-6C85-8D4C-A5CCF36A77A7}"/>
            </a:ext>
          </a:extLst>
        </xdr:cNvPr>
        <xdr:cNvCxnSpPr/>
      </xdr:nvCxnSpPr>
      <xdr:spPr>
        <a:xfrm flipH="1">
          <a:off x="10866438" y="4464845"/>
          <a:ext cx="285750" cy="37703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339719</xdr:colOff>
      <xdr:row>7</xdr:row>
      <xdr:rowOff>66675</xdr:rowOff>
    </xdr:from>
    <xdr:to>
      <xdr:col>35</xdr:col>
      <xdr:colOff>199582</xdr:colOff>
      <xdr:row>8</xdr:row>
      <xdr:rowOff>278667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0CBC873-6954-4702-937B-154FA0F4C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9569" y="2047875"/>
          <a:ext cx="212288" cy="526317"/>
        </a:xfrm>
        <a:prstGeom prst="rect">
          <a:avLst/>
        </a:prstGeom>
      </xdr:spPr>
    </xdr:pic>
    <xdr:clientData/>
  </xdr:twoCellAnchor>
  <xdr:twoCellAnchor>
    <xdr:from>
      <xdr:col>35</xdr:col>
      <xdr:colOff>103188</xdr:colOff>
      <xdr:row>2</xdr:row>
      <xdr:rowOff>210345</xdr:rowOff>
    </xdr:from>
    <xdr:to>
      <xdr:col>37</xdr:col>
      <xdr:colOff>206376</xdr:colOff>
      <xdr:row>3</xdr:row>
      <xdr:rowOff>55563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18490CF5-6053-4A4E-80CD-908F1A095A5B}"/>
            </a:ext>
          </a:extLst>
        </xdr:cNvPr>
        <xdr:cNvCxnSpPr/>
      </xdr:nvCxnSpPr>
      <xdr:spPr>
        <a:xfrm flipH="1">
          <a:off x="10685463" y="838995"/>
          <a:ext cx="579438" cy="159543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182563</xdr:colOff>
      <xdr:row>2</xdr:row>
      <xdr:rowOff>87313</xdr:rowOff>
    </xdr:from>
    <xdr:to>
      <xdr:col>40</xdr:col>
      <xdr:colOff>301625</xdr:colOff>
      <xdr:row>5</xdr:row>
      <xdr:rowOff>39688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CF7E25C-97B2-406E-80EF-B0001D5DBCE4}"/>
            </a:ext>
          </a:extLst>
        </xdr:cNvPr>
        <xdr:cNvSpPr txBox="1"/>
      </xdr:nvSpPr>
      <xdr:spPr>
        <a:xfrm>
          <a:off x="11241088" y="715963"/>
          <a:ext cx="1662112" cy="6762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日付は請求日です。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作成日ではありません。</a:t>
          </a:r>
        </a:p>
      </xdr:txBody>
    </xdr:sp>
    <xdr:clientData/>
  </xdr:twoCellAnchor>
  <xdr:twoCellAnchor>
    <xdr:from>
      <xdr:col>37</xdr:col>
      <xdr:colOff>190501</xdr:colOff>
      <xdr:row>6</xdr:row>
      <xdr:rowOff>166689</xdr:rowOff>
    </xdr:from>
    <xdr:to>
      <xdr:col>40</xdr:col>
      <xdr:colOff>309563</xdr:colOff>
      <xdr:row>8</xdr:row>
      <xdr:rowOff>111126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40E0E05-854F-425D-BDB4-2CE7978A0AE1}"/>
            </a:ext>
          </a:extLst>
        </xdr:cNvPr>
        <xdr:cNvSpPr txBox="1"/>
      </xdr:nvSpPr>
      <xdr:spPr>
        <a:xfrm>
          <a:off x="11249026" y="1833564"/>
          <a:ext cx="1662112" cy="5730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本書に必ず押印を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お願いします。</a:t>
          </a:r>
        </a:p>
      </xdr:txBody>
    </xdr:sp>
    <xdr:clientData/>
  </xdr:twoCellAnchor>
  <xdr:twoCellAnchor>
    <xdr:from>
      <xdr:col>35</xdr:col>
      <xdr:colOff>199582</xdr:colOff>
      <xdr:row>7</xdr:row>
      <xdr:rowOff>138908</xdr:rowOff>
    </xdr:from>
    <xdr:to>
      <xdr:col>37</xdr:col>
      <xdr:colOff>190501</xdr:colOff>
      <xdr:row>8</xdr:row>
      <xdr:rowOff>13921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5170E9CB-4F6B-49AD-83B7-680B2A620089}"/>
            </a:ext>
          </a:extLst>
        </xdr:cNvPr>
        <xdr:cNvCxnSpPr>
          <a:stCxn id="5" idx="1"/>
          <a:endCxn id="2" idx="3"/>
        </xdr:cNvCxnSpPr>
      </xdr:nvCxnSpPr>
      <xdr:spPr>
        <a:xfrm flipH="1">
          <a:off x="10781857" y="2120108"/>
          <a:ext cx="467169" cy="189338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166688</xdr:colOff>
      <xdr:row>9</xdr:row>
      <xdr:rowOff>142875</xdr:rowOff>
    </xdr:from>
    <xdr:to>
      <xdr:col>40</xdr:col>
      <xdr:colOff>285750</xdr:colOff>
      <xdr:row>12</xdr:row>
      <xdr:rowOff>261937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30A5CA-ACC2-498B-9DE3-67823946E02A}"/>
            </a:ext>
          </a:extLst>
        </xdr:cNvPr>
        <xdr:cNvSpPr txBox="1"/>
      </xdr:nvSpPr>
      <xdr:spPr>
        <a:xfrm>
          <a:off x="11225213" y="2752725"/>
          <a:ext cx="1662112" cy="8429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税率を選択して下さい。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複数行ある場合もその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行数分選択して下さい。</a:t>
          </a:r>
        </a:p>
      </xdr:txBody>
    </xdr:sp>
    <xdr:clientData/>
  </xdr:twoCellAnchor>
  <xdr:twoCellAnchor>
    <xdr:from>
      <xdr:col>25</xdr:col>
      <xdr:colOff>15874</xdr:colOff>
      <xdr:row>10</xdr:row>
      <xdr:rowOff>250031</xdr:rowOff>
    </xdr:from>
    <xdr:to>
      <xdr:col>37</xdr:col>
      <xdr:colOff>166688</xdr:colOff>
      <xdr:row>14</xdr:row>
      <xdr:rowOff>150812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653EBF1F-CE63-432B-9026-02AABC0F1545}"/>
            </a:ext>
          </a:extLst>
        </xdr:cNvPr>
        <xdr:cNvCxnSpPr>
          <a:stCxn id="7" idx="1"/>
        </xdr:cNvCxnSpPr>
      </xdr:nvCxnSpPr>
      <xdr:spPr>
        <a:xfrm flipH="1">
          <a:off x="7454899" y="3174206"/>
          <a:ext cx="3770314" cy="939006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111126</xdr:colOff>
      <xdr:row>20</xdr:row>
      <xdr:rowOff>111124</xdr:rowOff>
    </xdr:from>
    <xdr:to>
      <xdr:col>40</xdr:col>
      <xdr:colOff>325438</xdr:colOff>
      <xdr:row>27</xdr:row>
      <xdr:rowOff>142874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4B1AA9A-E412-43C5-9087-1CE056A323F9}"/>
            </a:ext>
          </a:extLst>
        </xdr:cNvPr>
        <xdr:cNvSpPr txBox="1"/>
      </xdr:nvSpPr>
      <xdr:spPr>
        <a:xfrm>
          <a:off x="11169651" y="5959474"/>
          <a:ext cx="1757362" cy="1879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円未満の消費税の計算方法を選択して下さい。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1: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切捨て」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2: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四捨五入」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　「</a:t>
          </a:r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3: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切上げ」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en-US" altLang="ja-JP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消費税金額を直接修正はしないで下さい。</a:t>
          </a:r>
        </a:p>
      </xdr:txBody>
    </xdr:sp>
    <xdr:clientData/>
  </xdr:twoCellAnchor>
  <xdr:twoCellAnchor>
    <xdr:from>
      <xdr:col>37</xdr:col>
      <xdr:colOff>531813</xdr:colOff>
      <xdr:row>19</xdr:row>
      <xdr:rowOff>39688</xdr:rowOff>
    </xdr:from>
    <xdr:to>
      <xdr:col>38</xdr:col>
      <xdr:colOff>146845</xdr:colOff>
      <xdr:row>20</xdr:row>
      <xdr:rowOff>111124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AEE6DAE8-E800-410B-B83B-654A3D2FDEE7}"/>
            </a:ext>
          </a:extLst>
        </xdr:cNvPr>
        <xdr:cNvCxnSpPr>
          <a:stCxn id="9" idx="0"/>
        </xdr:cNvCxnSpPr>
      </xdr:nvCxnSpPr>
      <xdr:spPr>
        <a:xfrm flipH="1" flipV="1">
          <a:off x="11590338" y="5573713"/>
          <a:ext cx="453232" cy="385761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158751</xdr:colOff>
      <xdr:row>14</xdr:row>
      <xdr:rowOff>182564</xdr:rowOff>
    </xdr:from>
    <xdr:to>
      <xdr:col>40</xdr:col>
      <xdr:colOff>277813</xdr:colOff>
      <xdr:row>16</xdr:row>
      <xdr:rowOff>127001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7183C99-F3F4-4C02-92B6-C79FC3A5F63A}"/>
            </a:ext>
          </a:extLst>
        </xdr:cNvPr>
        <xdr:cNvSpPr txBox="1"/>
      </xdr:nvSpPr>
      <xdr:spPr>
        <a:xfrm>
          <a:off x="11217276" y="4144964"/>
          <a:ext cx="1662112" cy="5730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自動計算の為、直接修正はしないで下さい。</a:t>
          </a:r>
        </a:p>
      </xdr:txBody>
    </xdr:sp>
    <xdr:clientData/>
  </xdr:twoCellAnchor>
  <xdr:twoCellAnchor>
    <xdr:from>
      <xdr:col>36</xdr:col>
      <xdr:colOff>7938</xdr:colOff>
      <xdr:row>15</xdr:row>
      <xdr:rowOff>146845</xdr:rowOff>
    </xdr:from>
    <xdr:to>
      <xdr:col>37</xdr:col>
      <xdr:colOff>166688</xdr:colOff>
      <xdr:row>16</xdr:row>
      <xdr:rowOff>206375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E8EA7431-C7FF-4B47-B707-3EB26A1A98F3}"/>
            </a:ext>
          </a:extLst>
        </xdr:cNvPr>
        <xdr:cNvCxnSpPr/>
      </xdr:nvCxnSpPr>
      <xdr:spPr>
        <a:xfrm flipH="1">
          <a:off x="10942638" y="4423570"/>
          <a:ext cx="282575" cy="373855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333377</xdr:colOff>
      <xdr:row>0</xdr:row>
      <xdr:rowOff>31750</xdr:rowOff>
    </xdr:from>
    <xdr:to>
      <xdr:col>40</xdr:col>
      <xdr:colOff>301626</xdr:colOff>
      <xdr:row>1</xdr:row>
      <xdr:rowOff>269876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819B009-0DDA-961D-F4D0-F40EAF520AD7}"/>
            </a:ext>
          </a:extLst>
        </xdr:cNvPr>
        <xdr:cNvSpPr txBox="1"/>
      </xdr:nvSpPr>
      <xdr:spPr>
        <a:xfrm>
          <a:off x="10144127" y="31750"/>
          <a:ext cx="2682874" cy="5556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燃料費の場合　：　車両ナンバー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納品の場合　：　納品箇所又は現場名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5</xdr:col>
      <xdr:colOff>150812</xdr:colOff>
      <xdr:row>0</xdr:row>
      <xdr:rowOff>309563</xdr:rowOff>
    </xdr:from>
    <xdr:to>
      <xdr:col>33</xdr:col>
      <xdr:colOff>333377</xdr:colOff>
      <xdr:row>8</xdr:row>
      <xdr:rowOff>103188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C4A159C4-FC01-340E-7D0B-6294A494EE24}"/>
            </a:ext>
          </a:extLst>
        </xdr:cNvPr>
        <xdr:cNvCxnSpPr>
          <a:stCxn id="13" idx="1"/>
        </xdr:cNvCxnSpPr>
      </xdr:nvCxnSpPr>
      <xdr:spPr>
        <a:xfrm flipH="1">
          <a:off x="1674812" y="309563"/>
          <a:ext cx="8469315" cy="2111375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254001</xdr:colOff>
      <xdr:row>20</xdr:row>
      <xdr:rowOff>79376</xdr:rowOff>
    </xdr:from>
    <xdr:to>
      <xdr:col>16</xdr:col>
      <xdr:colOff>150812</xdr:colOff>
      <xdr:row>22</xdr:row>
      <xdr:rowOff>158750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41B94BB-0297-B968-976C-B9C83E486DAE}"/>
            </a:ext>
          </a:extLst>
        </xdr:cNvPr>
        <xdr:cNvSpPr txBox="1"/>
      </xdr:nvSpPr>
      <xdr:spPr>
        <a:xfrm>
          <a:off x="730251" y="5984876"/>
          <a:ext cx="4190999" cy="7143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今までは複数税率の場合、請求書を分けていましたが、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納品場所や現場が一緒の場合、</a:t>
          </a:r>
          <a:endParaRPr kumimoji="1" lang="en-US" altLang="ja-JP" sz="1100" b="1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異なる税率でも１枚の提出が可能です。</a:t>
          </a:r>
        </a:p>
      </xdr:txBody>
    </xdr:sp>
    <xdr:clientData/>
  </xdr:twoCellAnchor>
  <xdr:twoCellAnchor>
    <xdr:from>
      <xdr:col>3</xdr:col>
      <xdr:colOff>95251</xdr:colOff>
      <xdr:row>12</xdr:row>
      <xdr:rowOff>79377</xdr:rowOff>
    </xdr:from>
    <xdr:to>
      <xdr:col>15</xdr:col>
      <xdr:colOff>166687</xdr:colOff>
      <xdr:row>13</xdr:row>
      <xdr:rowOff>95251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5338608-0B0D-6CF1-F5A9-B55347D17664}"/>
            </a:ext>
          </a:extLst>
        </xdr:cNvPr>
        <xdr:cNvSpPr txBox="1"/>
      </xdr:nvSpPr>
      <xdr:spPr>
        <a:xfrm>
          <a:off x="920751" y="3444877"/>
          <a:ext cx="3667124" cy="3333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ＭＳ Ｐ明朝" panose="02020600040205080304" pitchFamily="18" charset="-128"/>
              <a:ea typeface="ＭＳ Ｐ明朝" panose="02020600040205080304" pitchFamily="18" charset="-128"/>
            </a:rPr>
            <a:t>上は燃料費、下は消火器を例に記載しています。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7530-10FE-4556-B7CA-41CF7C843424}">
  <sheetPr codeName="Sheet1"/>
  <dimension ref="B1:AO54"/>
  <sheetViews>
    <sheetView tabSelected="1" zoomScale="120" zoomScaleNormal="120" workbookViewId="0"/>
  </sheetViews>
  <sheetFormatPr defaultColWidth="4.625" defaultRowHeight="24.95" customHeight="1" x14ac:dyDescent="0.15"/>
  <cols>
    <col min="1" max="1" width="1.625" style="3" customWidth="1"/>
    <col min="2" max="2" width="4.625" style="3"/>
    <col min="3" max="3" width="4.625" style="3" customWidth="1"/>
    <col min="4" max="9" width="4.625" style="3"/>
    <col min="10" max="10" width="1.625" style="3" customWidth="1"/>
    <col min="11" max="11" width="2.625" style="3" customWidth="1"/>
    <col min="12" max="12" width="1.625" style="3" customWidth="1"/>
    <col min="13" max="16" width="4.625" style="3"/>
    <col min="17" max="18" width="2.625" style="3" customWidth="1"/>
    <col min="19" max="19" width="4.625" style="3" customWidth="1"/>
    <col min="20" max="22" width="4.625" style="3"/>
    <col min="23" max="23" width="1.625" style="3" customWidth="1"/>
    <col min="24" max="25" width="4.625" style="3"/>
    <col min="26" max="26" width="1.625" style="3" customWidth="1"/>
    <col min="27" max="27" width="4.625" style="3" customWidth="1"/>
    <col min="28" max="28" width="2.625" style="3" customWidth="1"/>
    <col min="29" max="36" width="4.625" style="3"/>
    <col min="37" max="37" width="1.625" style="3" customWidth="1"/>
    <col min="38" max="38" width="11" style="3" bestFit="1" customWidth="1"/>
    <col min="39" max="57" width="4.625" style="3"/>
    <col min="58" max="58" width="4.625" style="3" customWidth="1"/>
    <col min="59" max="16384" width="4.625" style="3"/>
  </cols>
  <sheetData>
    <row r="1" spans="2:38" ht="24.95" customHeight="1" x14ac:dyDescent="0.15">
      <c r="B1" s="77" t="s">
        <v>34</v>
      </c>
      <c r="C1" s="82"/>
      <c r="D1" s="82"/>
      <c r="E1" s="82"/>
      <c r="F1" s="82"/>
      <c r="G1" s="82"/>
      <c r="H1" s="82"/>
      <c r="I1" s="78"/>
      <c r="J1" s="2"/>
      <c r="K1" s="2"/>
      <c r="L1" s="2"/>
      <c r="M1" s="2"/>
      <c r="P1" s="2" t="s">
        <v>53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"/>
      <c r="AC1" s="5" t="s">
        <v>9</v>
      </c>
      <c r="AD1" s="4">
        <v>20</v>
      </c>
      <c r="AE1" s="23"/>
      <c r="AF1" s="6" t="s">
        <v>8</v>
      </c>
      <c r="AG1" s="23"/>
      <c r="AH1" s="6" t="s">
        <v>7</v>
      </c>
      <c r="AI1" s="23"/>
      <c r="AJ1" s="6" t="s">
        <v>6</v>
      </c>
    </row>
    <row r="2" spans="2:38" ht="8.1" customHeight="1" x14ac:dyDescent="0.15"/>
    <row r="3" spans="2:38" ht="24.95" customHeight="1" x14ac:dyDescent="0.15">
      <c r="B3" s="127" t="s">
        <v>0</v>
      </c>
      <c r="C3" s="128"/>
      <c r="D3" s="128"/>
      <c r="E3" s="128"/>
      <c r="F3" s="128"/>
      <c r="G3" s="128"/>
      <c r="H3" s="128"/>
      <c r="I3" s="129"/>
      <c r="K3" s="119" t="s">
        <v>43</v>
      </c>
      <c r="L3" s="82"/>
      <c r="M3" s="18" t="s">
        <v>49</v>
      </c>
      <c r="N3" s="18"/>
      <c r="O3" s="18"/>
      <c r="P3" s="130" t="s">
        <v>46</v>
      </c>
      <c r="Q3" s="131"/>
      <c r="R3" s="132"/>
      <c r="S3" s="133"/>
      <c r="T3" s="133"/>
      <c r="U3" s="133"/>
      <c r="V3" s="134"/>
      <c r="X3" s="110" t="s">
        <v>4</v>
      </c>
      <c r="Y3" s="111"/>
      <c r="Z3" s="111"/>
      <c r="AA3" s="112"/>
      <c r="AB3" s="135"/>
      <c r="AC3" s="135"/>
      <c r="AD3" s="135"/>
      <c r="AE3" s="135"/>
      <c r="AF3" s="135"/>
      <c r="AG3" s="135"/>
      <c r="AH3" s="135"/>
      <c r="AI3" s="135"/>
      <c r="AJ3" s="136"/>
    </row>
    <row r="4" spans="2:38" ht="24.95" customHeight="1" x14ac:dyDescent="0.15">
      <c r="B4" s="7" t="s">
        <v>35</v>
      </c>
      <c r="I4" s="8"/>
      <c r="K4" s="119" t="s">
        <v>42</v>
      </c>
      <c r="L4" s="82"/>
      <c r="M4" s="18" t="s">
        <v>48</v>
      </c>
      <c r="N4" s="18"/>
      <c r="O4" s="18"/>
      <c r="P4" s="34"/>
      <c r="Q4" s="35" t="s">
        <v>47</v>
      </c>
      <c r="R4" s="132"/>
      <c r="S4" s="133"/>
      <c r="T4" s="133"/>
      <c r="U4" s="133"/>
      <c r="V4" s="134"/>
      <c r="X4" s="113"/>
      <c r="Y4" s="87"/>
      <c r="Z4" s="87"/>
      <c r="AA4" s="88"/>
      <c r="AB4" s="137"/>
      <c r="AC4" s="137"/>
      <c r="AD4" s="137"/>
      <c r="AE4" s="137"/>
      <c r="AF4" s="137"/>
      <c r="AG4" s="137"/>
      <c r="AH4" s="137"/>
      <c r="AI4" s="137"/>
      <c r="AJ4" s="138"/>
    </row>
    <row r="5" spans="2:38" ht="24.95" customHeight="1" x14ac:dyDescent="0.15">
      <c r="B5" s="153"/>
      <c r="C5" s="154"/>
      <c r="D5" s="154"/>
      <c r="E5" s="154"/>
      <c r="F5" s="154"/>
      <c r="G5" s="154"/>
      <c r="H5" s="154"/>
      <c r="I5" s="8"/>
      <c r="K5" s="119" t="s">
        <v>44</v>
      </c>
      <c r="L5" s="82"/>
      <c r="M5" s="18" t="s">
        <v>10</v>
      </c>
      <c r="N5" s="18"/>
      <c r="O5" s="18"/>
      <c r="P5" s="34"/>
      <c r="Q5" s="35" t="s">
        <v>47</v>
      </c>
      <c r="R5" s="139" t="str">
        <f>AC17</f>
        <v/>
      </c>
      <c r="S5" s="140"/>
      <c r="T5" s="140"/>
      <c r="U5" s="140"/>
      <c r="V5" s="141"/>
      <c r="X5" s="110" t="s">
        <v>5</v>
      </c>
      <c r="Y5" s="111"/>
      <c r="Z5" s="111"/>
      <c r="AA5" s="112"/>
      <c r="AB5" s="155"/>
      <c r="AC5" s="156"/>
      <c r="AD5" s="156"/>
      <c r="AE5" s="156"/>
      <c r="AF5" s="156"/>
      <c r="AG5" s="156"/>
      <c r="AH5" s="156"/>
      <c r="AI5" s="156"/>
      <c r="AJ5" s="25"/>
    </row>
    <row r="6" spans="2:38" ht="24.95" customHeight="1" x14ac:dyDescent="0.15">
      <c r="B6" s="157"/>
      <c r="C6" s="158"/>
      <c r="D6" s="158"/>
      <c r="E6" s="158"/>
      <c r="F6" s="158"/>
      <c r="G6" s="158"/>
      <c r="H6" s="158"/>
      <c r="I6" s="9" t="s">
        <v>1</v>
      </c>
      <c r="K6" s="103"/>
      <c r="L6" s="104"/>
      <c r="M6" s="18" t="s">
        <v>11</v>
      </c>
      <c r="N6" s="18"/>
      <c r="O6" s="17"/>
      <c r="P6" s="32"/>
      <c r="Q6" s="19"/>
      <c r="R6" s="139" t="str">
        <f>AG17</f>
        <v/>
      </c>
      <c r="S6" s="140"/>
      <c r="T6" s="140"/>
      <c r="U6" s="140"/>
      <c r="V6" s="141"/>
      <c r="X6" s="113"/>
      <c r="Y6" s="87"/>
      <c r="Z6" s="87"/>
      <c r="AA6" s="88"/>
      <c r="AB6" s="159"/>
      <c r="AC6" s="137"/>
      <c r="AD6" s="137"/>
      <c r="AE6" s="137"/>
      <c r="AF6" s="137"/>
      <c r="AG6" s="137"/>
      <c r="AH6" s="137"/>
      <c r="AI6" s="137"/>
      <c r="AJ6" s="24"/>
    </row>
    <row r="7" spans="2:38" ht="24.95" customHeight="1" x14ac:dyDescent="0.15">
      <c r="B7" s="10"/>
      <c r="C7" s="11" t="s">
        <v>2</v>
      </c>
      <c r="D7" s="152"/>
      <c r="E7" s="152"/>
      <c r="F7" s="152"/>
      <c r="G7" s="152"/>
      <c r="H7" s="152"/>
      <c r="I7" s="12" t="s">
        <v>3</v>
      </c>
      <c r="K7" s="105" t="s">
        <v>45</v>
      </c>
      <c r="L7" s="106"/>
      <c r="M7" s="18" t="s">
        <v>50</v>
      </c>
      <c r="N7" s="18"/>
      <c r="O7" s="18"/>
      <c r="P7" s="33"/>
      <c r="Q7" s="30"/>
      <c r="R7" s="139" t="str">
        <f>IF(SUM(R5,R6)=0,"",SUM(R5,R6))</f>
        <v/>
      </c>
      <c r="S7" s="140"/>
      <c r="T7" s="140"/>
      <c r="U7" s="140"/>
      <c r="V7" s="141"/>
      <c r="X7" s="107" t="s">
        <v>31</v>
      </c>
      <c r="Y7" s="108"/>
      <c r="Z7" s="108"/>
      <c r="AA7" s="109"/>
      <c r="AB7" s="21" t="s">
        <v>33</v>
      </c>
      <c r="AC7" s="160"/>
      <c r="AD7" s="160"/>
      <c r="AE7" s="160"/>
      <c r="AF7" s="160"/>
      <c r="AG7" s="160"/>
      <c r="AH7" s="160"/>
      <c r="AI7" s="160"/>
      <c r="AJ7" s="161"/>
      <c r="AL7" s="3" t="str">
        <f>IF(OR(LEN(AC7)=0,LEN(AC7)=13),"","登録番号は１３ケタです。")</f>
        <v/>
      </c>
    </row>
    <row r="8" spans="2:38" ht="24.95" customHeight="1" x14ac:dyDescent="0.15">
      <c r="B8" s="77" t="s">
        <v>38</v>
      </c>
      <c r="C8" s="78"/>
      <c r="D8" s="142"/>
      <c r="E8" s="143"/>
      <c r="F8" s="143"/>
      <c r="G8" s="143"/>
      <c r="H8" s="143"/>
      <c r="I8" s="144"/>
      <c r="K8" s="77" t="s">
        <v>13</v>
      </c>
      <c r="L8" s="82"/>
      <c r="M8" s="18" t="s">
        <v>12</v>
      </c>
      <c r="N8" s="18"/>
      <c r="O8" s="20" t="s">
        <v>14</v>
      </c>
      <c r="P8" s="18"/>
      <c r="Q8" s="31"/>
      <c r="R8" s="139" t="str">
        <f>IF(R3=0,"",IFERROR(R3-R4-R5,""))</f>
        <v/>
      </c>
      <c r="S8" s="140"/>
      <c r="T8" s="140"/>
      <c r="U8" s="140"/>
      <c r="V8" s="141"/>
      <c r="X8" s="86" t="s">
        <v>40</v>
      </c>
      <c r="Y8" s="87"/>
      <c r="Z8" s="87"/>
      <c r="AA8" s="88"/>
      <c r="AB8" s="162"/>
      <c r="AC8" s="163"/>
      <c r="AD8" s="164"/>
      <c r="AE8" s="29" t="s">
        <v>39</v>
      </c>
      <c r="AF8" s="142"/>
      <c r="AG8" s="143"/>
      <c r="AH8" s="143"/>
      <c r="AI8" s="143"/>
      <c r="AJ8" s="144"/>
      <c r="AL8" s="3" t="str">
        <f>IF(OR(LEN(AB8)=0,LEN(AB8)=6),"","取引先コードは６ケタです。")</f>
        <v/>
      </c>
    </row>
    <row r="9" spans="2:38" ht="8.1" customHeight="1" x14ac:dyDescent="0.15"/>
    <row r="10" spans="2:38" ht="24.95" customHeight="1" x14ac:dyDescent="0.15">
      <c r="B10" s="3" t="s">
        <v>15</v>
      </c>
      <c r="AA10" s="3" t="s">
        <v>23</v>
      </c>
    </row>
    <row r="11" spans="2:38" ht="24.95" customHeight="1" x14ac:dyDescent="0.15">
      <c r="B11" s="13" t="s">
        <v>16</v>
      </c>
      <c r="C11" s="1" t="s">
        <v>6</v>
      </c>
      <c r="D11" s="62" t="s">
        <v>17</v>
      </c>
      <c r="E11" s="62"/>
      <c r="F11" s="62"/>
      <c r="G11" s="62"/>
      <c r="H11" s="62"/>
      <c r="I11" s="62"/>
      <c r="J11" s="62"/>
      <c r="K11" s="62"/>
      <c r="L11" s="62"/>
      <c r="M11" s="62"/>
      <c r="N11" s="77" t="s">
        <v>22</v>
      </c>
      <c r="O11" s="78"/>
      <c r="P11" s="14" t="s">
        <v>19</v>
      </c>
      <c r="Q11" s="77" t="s">
        <v>18</v>
      </c>
      <c r="R11" s="82"/>
      <c r="S11" s="82"/>
      <c r="T11" s="78"/>
      <c r="U11" s="77" t="s">
        <v>20</v>
      </c>
      <c r="V11" s="82"/>
      <c r="W11" s="82"/>
      <c r="X11" s="78"/>
      <c r="Y11" s="14" t="s">
        <v>21</v>
      </c>
      <c r="AA11" s="62" t="s">
        <v>21</v>
      </c>
      <c r="AB11" s="62"/>
      <c r="AC11" s="62" t="s">
        <v>32</v>
      </c>
      <c r="AD11" s="62"/>
      <c r="AE11" s="62"/>
      <c r="AF11" s="62"/>
      <c r="AG11" s="62" t="s">
        <v>25</v>
      </c>
      <c r="AH11" s="62"/>
      <c r="AI11" s="62"/>
      <c r="AJ11" s="62"/>
    </row>
    <row r="12" spans="2:38" ht="24.95" customHeight="1" x14ac:dyDescent="0.15">
      <c r="B12" s="26"/>
      <c r="C12" s="22"/>
      <c r="D12" s="145"/>
      <c r="E12" s="146"/>
      <c r="F12" s="146"/>
      <c r="G12" s="146"/>
      <c r="H12" s="146"/>
      <c r="I12" s="146"/>
      <c r="J12" s="146"/>
      <c r="K12" s="146"/>
      <c r="L12" s="146"/>
      <c r="M12" s="147"/>
      <c r="N12" s="149"/>
      <c r="O12" s="150"/>
      <c r="P12" s="27"/>
      <c r="Q12" s="132"/>
      <c r="R12" s="133"/>
      <c r="S12" s="133"/>
      <c r="T12" s="134"/>
      <c r="U12" s="132" t="str">
        <f>IF(Q12="","",ROUND(N12*Q12,0))</f>
        <v/>
      </c>
      <c r="V12" s="133"/>
      <c r="W12" s="133"/>
      <c r="X12" s="134"/>
      <c r="Y12" s="36"/>
      <c r="AA12" s="151">
        <v>0</v>
      </c>
      <c r="AB12" s="151"/>
      <c r="AC12" s="148" t="str">
        <f>IF(OR(SUM($U$12:$U$20)=0,AA12=""),"",ROUND(SUMIF($Y$12:$Y$20,$AA12,$U$12:$U$20),0))</f>
        <v/>
      </c>
      <c r="AD12" s="148"/>
      <c r="AE12" s="148"/>
      <c r="AF12" s="148"/>
      <c r="AG12" s="148" t="str">
        <f>CHOOSE(LEFTB($AL$16,1),IFERROR(ROUNDDOWN(AC12*AA12/100,0),""),IFERROR(ROUND(AC12*AA12/100,0),""),IFERROR(ROUNDUP(AC12*AA12/100,0),""))</f>
        <v/>
      </c>
      <c r="AH12" s="148"/>
      <c r="AI12" s="148"/>
      <c r="AJ12" s="148"/>
    </row>
    <row r="13" spans="2:38" ht="24.95" customHeight="1" x14ac:dyDescent="0.15">
      <c r="B13" s="26"/>
      <c r="C13" s="22"/>
      <c r="D13" s="145"/>
      <c r="E13" s="146"/>
      <c r="F13" s="146"/>
      <c r="G13" s="146"/>
      <c r="H13" s="146"/>
      <c r="I13" s="146"/>
      <c r="J13" s="146"/>
      <c r="K13" s="146"/>
      <c r="L13" s="146"/>
      <c r="M13" s="147"/>
      <c r="N13" s="149"/>
      <c r="O13" s="150"/>
      <c r="P13" s="27"/>
      <c r="Q13" s="132"/>
      <c r="R13" s="133"/>
      <c r="S13" s="133"/>
      <c r="T13" s="134"/>
      <c r="U13" s="132" t="str">
        <f t="shared" ref="U13:U20" si="0">IF(Q13="","",ROUND(N13*Q13,0))</f>
        <v/>
      </c>
      <c r="V13" s="133"/>
      <c r="W13" s="133"/>
      <c r="X13" s="134"/>
      <c r="Y13" s="36"/>
      <c r="AA13" s="151">
        <v>8</v>
      </c>
      <c r="AB13" s="151"/>
      <c r="AC13" s="148" t="str">
        <f t="shared" ref="AC13:AC16" si="1">IF(OR(SUM($U$12:$U$20)=0,AA13=""),"",ROUND(SUMIF($Y$12:$Y$20,$AA13,$U$12:$U$20),0))</f>
        <v/>
      </c>
      <c r="AD13" s="148"/>
      <c r="AE13" s="148"/>
      <c r="AF13" s="148"/>
      <c r="AG13" s="148" t="str">
        <f t="shared" ref="AG13" si="2">CHOOSE(LEFTB($AL$16,1),IFERROR(ROUNDDOWN(AC13*AA13/100,0),""),IFERROR(ROUND(AC13*AA13/100,0),""),IFERROR(ROUNDUP(AC13*AA13/100,0),""))</f>
        <v/>
      </c>
      <c r="AH13" s="148"/>
      <c r="AI13" s="148"/>
      <c r="AJ13" s="148"/>
    </row>
    <row r="14" spans="2:38" ht="24.95" customHeight="1" x14ac:dyDescent="0.15">
      <c r="B14" s="26"/>
      <c r="C14" s="22"/>
      <c r="D14" s="145"/>
      <c r="E14" s="146"/>
      <c r="F14" s="146"/>
      <c r="G14" s="146"/>
      <c r="H14" s="146"/>
      <c r="I14" s="146"/>
      <c r="J14" s="146"/>
      <c r="K14" s="146"/>
      <c r="L14" s="146"/>
      <c r="M14" s="147"/>
      <c r="N14" s="149"/>
      <c r="O14" s="150"/>
      <c r="P14" s="27"/>
      <c r="Q14" s="132"/>
      <c r="R14" s="133"/>
      <c r="S14" s="133"/>
      <c r="T14" s="134"/>
      <c r="U14" s="132" t="str">
        <f>IF(Q14="","",ROUND(N14*Q14,0))</f>
        <v/>
      </c>
      <c r="V14" s="133"/>
      <c r="W14" s="133"/>
      <c r="X14" s="134"/>
      <c r="Y14" s="36"/>
      <c r="AA14" s="151">
        <v>10</v>
      </c>
      <c r="AB14" s="151"/>
      <c r="AC14" s="148" t="str">
        <f>IF(OR(SUM($U$12:$U$20)=0,AA14=""),"",ROUND(SUMIF($Y$12:$Y$20,$AA14,$U$12:$U$20),0))</f>
        <v/>
      </c>
      <c r="AD14" s="148"/>
      <c r="AE14" s="148"/>
      <c r="AF14" s="148"/>
      <c r="AG14" s="148" t="str">
        <f>CHOOSE(LEFTB($AL$16,1),IFERROR(ROUNDDOWN(AC14*AA14/100,0),""),IFERROR(ROUND(AC14*AA14/100,0),""),IFERROR(ROUNDUP(AC14*AA14/100,0),""))</f>
        <v/>
      </c>
      <c r="AH14" s="148"/>
      <c r="AI14" s="148"/>
      <c r="AJ14" s="148"/>
    </row>
    <row r="15" spans="2:38" ht="24.95" customHeight="1" x14ac:dyDescent="0.15">
      <c r="B15" s="26"/>
      <c r="C15" s="22"/>
      <c r="D15" s="145"/>
      <c r="E15" s="146"/>
      <c r="F15" s="146"/>
      <c r="G15" s="146"/>
      <c r="H15" s="146"/>
      <c r="I15" s="146"/>
      <c r="J15" s="146"/>
      <c r="K15" s="146"/>
      <c r="L15" s="146"/>
      <c r="M15" s="147"/>
      <c r="N15" s="149"/>
      <c r="O15" s="150"/>
      <c r="P15" s="27"/>
      <c r="Q15" s="132"/>
      <c r="R15" s="133"/>
      <c r="S15" s="133"/>
      <c r="T15" s="134"/>
      <c r="U15" s="132" t="str">
        <f t="shared" si="0"/>
        <v/>
      </c>
      <c r="V15" s="133"/>
      <c r="W15" s="133"/>
      <c r="X15" s="134"/>
      <c r="Y15" s="36"/>
      <c r="AA15" s="165"/>
      <c r="AB15" s="165"/>
      <c r="AC15" s="148" t="str">
        <f>IF(OR(SUM($U$12:$U$20)=0,AA15=""),"",ROUND(SUMIF($Y$12:$Y$20,$AA15,$U$12:$U$20),0))</f>
        <v/>
      </c>
      <c r="AD15" s="148"/>
      <c r="AE15" s="148"/>
      <c r="AF15" s="148"/>
      <c r="AG15" s="148" t="str">
        <f>CHOOSE(LEFTB($AL$16,1),IFERROR(ROUNDDOWN(AC15*AA15/100,0),""),IFERROR(ROUND(AC15*AA15/100,0),""),IFERROR(ROUNDUP(AC15*AA15/100,0),""))</f>
        <v/>
      </c>
      <c r="AH15" s="148"/>
      <c r="AI15" s="148"/>
      <c r="AJ15" s="148"/>
      <c r="AL15" s="3" t="s">
        <v>30</v>
      </c>
    </row>
    <row r="16" spans="2:38" ht="24.95" customHeight="1" x14ac:dyDescent="0.15">
      <c r="B16" s="26"/>
      <c r="C16" s="22"/>
      <c r="D16" s="145"/>
      <c r="E16" s="146"/>
      <c r="F16" s="146"/>
      <c r="G16" s="146"/>
      <c r="H16" s="146"/>
      <c r="I16" s="146"/>
      <c r="J16" s="146"/>
      <c r="K16" s="146"/>
      <c r="L16" s="146"/>
      <c r="M16" s="147"/>
      <c r="N16" s="149"/>
      <c r="O16" s="150"/>
      <c r="P16" s="27"/>
      <c r="Q16" s="132"/>
      <c r="R16" s="133"/>
      <c r="S16" s="133"/>
      <c r="T16" s="134"/>
      <c r="U16" s="132" t="str">
        <f t="shared" si="0"/>
        <v/>
      </c>
      <c r="V16" s="133"/>
      <c r="W16" s="133"/>
      <c r="X16" s="134"/>
      <c r="Y16" s="36"/>
      <c r="AA16" s="165"/>
      <c r="AB16" s="165"/>
      <c r="AC16" s="148" t="str">
        <f t="shared" si="1"/>
        <v/>
      </c>
      <c r="AD16" s="148"/>
      <c r="AE16" s="148"/>
      <c r="AF16" s="148"/>
      <c r="AG16" s="148" t="str">
        <f>CHOOSE(LEFTB($AL$16,1),IFERROR(ROUNDDOWN(AC16*AA16/100,0),""),IFERROR(ROUND(AC16*AA16/100,0),""),IFERROR(ROUNDUP(AC16*AA16/100,0),""))</f>
        <v/>
      </c>
      <c r="AH16" s="148"/>
      <c r="AI16" s="148"/>
      <c r="AJ16" s="148"/>
      <c r="AL16" s="28" t="s">
        <v>41</v>
      </c>
    </row>
    <row r="17" spans="2:41" ht="24.95" customHeight="1" x14ac:dyDescent="0.15">
      <c r="B17" s="26"/>
      <c r="C17" s="22"/>
      <c r="D17" s="145"/>
      <c r="E17" s="146"/>
      <c r="F17" s="146"/>
      <c r="G17" s="146"/>
      <c r="H17" s="146"/>
      <c r="I17" s="146"/>
      <c r="J17" s="146"/>
      <c r="K17" s="146"/>
      <c r="L17" s="146"/>
      <c r="M17" s="147"/>
      <c r="N17" s="149"/>
      <c r="O17" s="150"/>
      <c r="P17" s="27"/>
      <c r="Q17" s="132"/>
      <c r="R17" s="133"/>
      <c r="S17" s="133"/>
      <c r="T17" s="134"/>
      <c r="U17" s="132" t="str">
        <f t="shared" si="0"/>
        <v/>
      </c>
      <c r="V17" s="133"/>
      <c r="W17" s="133"/>
      <c r="X17" s="134"/>
      <c r="Y17" s="36"/>
      <c r="AA17" s="151" t="s">
        <v>24</v>
      </c>
      <c r="AB17" s="151"/>
      <c r="AC17" s="148" t="str">
        <f>IF(SUM(AC12:AC16)=0,"",SUM(AC12:AC16))</f>
        <v/>
      </c>
      <c r="AD17" s="148"/>
      <c r="AE17" s="148"/>
      <c r="AF17" s="148"/>
      <c r="AG17" s="148" t="str">
        <f>IF(COUNTIF(AC12:AC16,"&gt;0")=0,"",SUM(AG12:AG16))</f>
        <v/>
      </c>
      <c r="AH17" s="148"/>
      <c r="AI17" s="148"/>
      <c r="AJ17" s="148"/>
    </row>
    <row r="18" spans="2:41" ht="24.95" customHeight="1" x14ac:dyDescent="0.15">
      <c r="B18" s="26"/>
      <c r="C18" s="22"/>
      <c r="D18" s="145"/>
      <c r="E18" s="146"/>
      <c r="F18" s="146"/>
      <c r="G18" s="146"/>
      <c r="H18" s="146"/>
      <c r="I18" s="146"/>
      <c r="J18" s="146"/>
      <c r="K18" s="146"/>
      <c r="L18" s="146"/>
      <c r="M18" s="147"/>
      <c r="N18" s="149"/>
      <c r="O18" s="150"/>
      <c r="P18" s="27"/>
      <c r="Q18" s="132"/>
      <c r="R18" s="133"/>
      <c r="S18" s="133"/>
      <c r="T18" s="134"/>
      <c r="U18" s="132" t="str">
        <f t="shared" si="0"/>
        <v/>
      </c>
      <c r="V18" s="133"/>
      <c r="W18" s="133"/>
      <c r="X18" s="134"/>
      <c r="Y18" s="36"/>
    </row>
    <row r="19" spans="2:41" ht="24.95" customHeight="1" x14ac:dyDescent="0.15">
      <c r="B19" s="26"/>
      <c r="C19" s="22"/>
      <c r="D19" s="145"/>
      <c r="E19" s="146"/>
      <c r="F19" s="146"/>
      <c r="G19" s="146"/>
      <c r="H19" s="146"/>
      <c r="I19" s="146"/>
      <c r="J19" s="146"/>
      <c r="K19" s="146"/>
      <c r="L19" s="146"/>
      <c r="M19" s="147"/>
      <c r="N19" s="149"/>
      <c r="O19" s="150"/>
      <c r="P19" s="27"/>
      <c r="Q19" s="132"/>
      <c r="R19" s="133"/>
      <c r="S19" s="133"/>
      <c r="T19" s="134"/>
      <c r="U19" s="132" t="str">
        <f t="shared" si="0"/>
        <v/>
      </c>
      <c r="V19" s="133"/>
      <c r="W19" s="133"/>
      <c r="X19" s="134"/>
      <c r="Y19" s="36"/>
    </row>
    <row r="20" spans="2:41" ht="24.95" customHeight="1" x14ac:dyDescent="0.15">
      <c r="B20" s="26"/>
      <c r="C20" s="22"/>
      <c r="D20" s="145"/>
      <c r="E20" s="146"/>
      <c r="F20" s="146"/>
      <c r="G20" s="146"/>
      <c r="H20" s="146"/>
      <c r="I20" s="146"/>
      <c r="J20" s="146"/>
      <c r="K20" s="146"/>
      <c r="L20" s="146"/>
      <c r="M20" s="147"/>
      <c r="N20" s="149"/>
      <c r="O20" s="150"/>
      <c r="P20" s="27"/>
      <c r="Q20" s="132"/>
      <c r="R20" s="133"/>
      <c r="S20" s="133"/>
      <c r="T20" s="134"/>
      <c r="U20" s="132" t="str">
        <f t="shared" si="0"/>
        <v/>
      </c>
      <c r="V20" s="133"/>
      <c r="W20" s="133"/>
      <c r="X20" s="134"/>
      <c r="Y20" s="36"/>
    </row>
    <row r="21" spans="2:41" ht="8.1" customHeight="1" x14ac:dyDescent="0.15">
      <c r="J21" s="15"/>
      <c r="K21" s="15"/>
      <c r="L21" s="15"/>
      <c r="M21" s="15"/>
      <c r="AO21" s="16"/>
    </row>
    <row r="22" spans="2:41" ht="24.95" customHeight="1" x14ac:dyDescent="0.15">
      <c r="B22" s="47" t="s">
        <v>54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1"/>
      <c r="O22" s="41"/>
      <c r="P22" s="48"/>
      <c r="Q22" s="48"/>
      <c r="R22" s="48"/>
      <c r="S22" s="48"/>
      <c r="T22" s="48"/>
      <c r="U22" s="42"/>
      <c r="V22" s="42"/>
      <c r="W22" s="42"/>
      <c r="X22" s="42"/>
      <c r="Y22" s="42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9"/>
      <c r="AO22" s="16"/>
    </row>
    <row r="23" spans="2:41" ht="20.100000000000001" customHeight="1" x14ac:dyDescent="0.15">
      <c r="B23" s="43" t="s">
        <v>62</v>
      </c>
      <c r="D23" s="39"/>
      <c r="E23" s="39"/>
      <c r="F23" s="39"/>
      <c r="G23" s="40"/>
      <c r="H23" s="39"/>
      <c r="I23" s="39"/>
      <c r="J23" s="39"/>
      <c r="K23" s="39"/>
      <c r="X23" s="3" t="s">
        <v>58</v>
      </c>
      <c r="AJ23" s="8"/>
      <c r="AO23" s="16"/>
    </row>
    <row r="24" spans="2:41" ht="20.100000000000001" customHeight="1" x14ac:dyDescent="0.15">
      <c r="B24" s="43" t="s">
        <v>55</v>
      </c>
      <c r="D24" s="39"/>
      <c r="E24" s="39"/>
      <c r="F24" s="39"/>
      <c r="G24" s="40"/>
      <c r="H24" s="39"/>
      <c r="I24" s="39"/>
      <c r="J24" s="39"/>
      <c r="K24" s="39"/>
      <c r="X24" s="3" t="s">
        <v>59</v>
      </c>
      <c r="AJ24" s="8"/>
      <c r="AO24" s="16"/>
    </row>
    <row r="25" spans="2:41" ht="20.100000000000001" customHeight="1" x14ac:dyDescent="0.15">
      <c r="B25" s="43" t="s">
        <v>57</v>
      </c>
      <c r="D25" s="39"/>
      <c r="E25" s="39"/>
      <c r="F25" s="39"/>
      <c r="G25" s="39"/>
      <c r="H25" s="39"/>
      <c r="I25" s="39"/>
      <c r="J25" s="39"/>
      <c r="K25" s="39"/>
      <c r="X25" s="3" t="s">
        <v>60</v>
      </c>
      <c r="AJ25" s="8"/>
      <c r="AO25" s="16"/>
    </row>
    <row r="26" spans="2:41" ht="20.100000000000001" customHeight="1" x14ac:dyDescent="0.15">
      <c r="B26" s="44" t="s">
        <v>56</v>
      </c>
      <c r="C26" s="45"/>
      <c r="D26" s="38"/>
      <c r="E26" s="38"/>
      <c r="F26" s="38"/>
      <c r="G26" s="38"/>
      <c r="H26" s="38"/>
      <c r="I26" s="38"/>
      <c r="J26" s="38"/>
      <c r="K26" s="38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 t="s">
        <v>61</v>
      </c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O26" s="16"/>
    </row>
    <row r="27" spans="2:41" ht="8.25" customHeight="1" x14ac:dyDescent="0.15"/>
    <row r="28" spans="2:41" ht="24.95" customHeight="1" x14ac:dyDescent="0.15">
      <c r="B28" s="77" t="s">
        <v>34</v>
      </c>
      <c r="C28" s="82"/>
      <c r="D28" s="82"/>
      <c r="E28" s="82"/>
      <c r="F28" s="82"/>
      <c r="G28" s="82"/>
      <c r="H28" s="82"/>
      <c r="I28" s="78"/>
      <c r="J28" s="2"/>
      <c r="K28" s="2"/>
      <c r="L28" s="2"/>
      <c r="M28" s="2"/>
      <c r="P28" s="2" t="s">
        <v>36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4"/>
      <c r="AC28" s="5" t="s">
        <v>9</v>
      </c>
      <c r="AD28" s="4">
        <v>20</v>
      </c>
      <c r="AE28" s="6" t="str">
        <f>IF(ISBLANK(AE1),"",AE1)</f>
        <v/>
      </c>
      <c r="AF28" s="6" t="s">
        <v>8</v>
      </c>
      <c r="AG28" s="6" t="str">
        <f>IF(ISBLANK(AG1),"",AG1)</f>
        <v/>
      </c>
      <c r="AH28" s="6" t="s">
        <v>7</v>
      </c>
      <c r="AI28" s="6" t="str">
        <f>IF(ISBLANK(AI1),"",AI1)</f>
        <v/>
      </c>
      <c r="AJ28" s="6" t="s">
        <v>6</v>
      </c>
    </row>
    <row r="29" spans="2:41" ht="8.1" customHeight="1" x14ac:dyDescent="0.15"/>
    <row r="30" spans="2:41" ht="24.95" customHeight="1" x14ac:dyDescent="0.15">
      <c r="B30" s="127" t="s">
        <v>0</v>
      </c>
      <c r="C30" s="128"/>
      <c r="D30" s="128"/>
      <c r="E30" s="128"/>
      <c r="F30" s="128"/>
      <c r="G30" s="128"/>
      <c r="H30" s="128"/>
      <c r="I30" s="129"/>
      <c r="K30" s="119" t="s">
        <v>43</v>
      </c>
      <c r="L30" s="82"/>
      <c r="M30" s="18" t="s">
        <v>49</v>
      </c>
      <c r="N30" s="18"/>
      <c r="O30" s="18"/>
      <c r="P30" s="130" t="s">
        <v>46</v>
      </c>
      <c r="Q30" s="131"/>
      <c r="R30" s="83" t="str">
        <f>IF(ISBLANK(R3),"",R3)</f>
        <v/>
      </c>
      <c r="S30" s="84"/>
      <c r="T30" s="84"/>
      <c r="U30" s="84"/>
      <c r="V30" s="85"/>
      <c r="X30" s="110" t="s">
        <v>4</v>
      </c>
      <c r="Y30" s="111"/>
      <c r="Z30" s="111"/>
      <c r="AA30" s="112"/>
      <c r="AB30" s="125" t="str">
        <f>IF(ISBLANK(AB3),"",AB3)</f>
        <v/>
      </c>
      <c r="AC30" s="125"/>
      <c r="AD30" s="125"/>
      <c r="AE30" s="125"/>
      <c r="AF30" s="125"/>
      <c r="AG30" s="125"/>
      <c r="AH30" s="125"/>
      <c r="AI30" s="125"/>
      <c r="AJ30" s="126"/>
    </row>
    <row r="31" spans="2:41" ht="24.95" customHeight="1" x14ac:dyDescent="0.15">
      <c r="B31" s="7" t="s">
        <v>35</v>
      </c>
      <c r="I31" s="8"/>
      <c r="K31" s="119" t="s">
        <v>42</v>
      </c>
      <c r="L31" s="82"/>
      <c r="M31" s="18" t="s">
        <v>48</v>
      </c>
      <c r="N31" s="18"/>
      <c r="O31" s="18"/>
      <c r="P31" s="50" t="str">
        <f>IF(ISBLANK(P4),"",P4)</f>
        <v/>
      </c>
      <c r="Q31" s="35" t="s">
        <v>47</v>
      </c>
      <c r="R31" s="83" t="str">
        <f t="shared" ref="R31:R32" si="3">IF(ISBLANK(R4),"",R4)</f>
        <v/>
      </c>
      <c r="S31" s="84"/>
      <c r="T31" s="84"/>
      <c r="U31" s="84"/>
      <c r="V31" s="85"/>
      <c r="X31" s="113"/>
      <c r="Y31" s="87"/>
      <c r="Z31" s="87"/>
      <c r="AA31" s="88"/>
      <c r="AB31" s="117" t="str">
        <f>IF(ISBLANK(AB4),"",AB4)</f>
        <v/>
      </c>
      <c r="AC31" s="117"/>
      <c r="AD31" s="117"/>
      <c r="AE31" s="117"/>
      <c r="AF31" s="117"/>
      <c r="AG31" s="117"/>
      <c r="AH31" s="117"/>
      <c r="AI31" s="117"/>
      <c r="AJ31" s="124"/>
    </row>
    <row r="32" spans="2:41" ht="24.95" customHeight="1" x14ac:dyDescent="0.15">
      <c r="B32" s="120" t="str">
        <f>IF(ISBLANK(B5),"",B5)</f>
        <v/>
      </c>
      <c r="C32" s="121"/>
      <c r="D32" s="121"/>
      <c r="E32" s="121"/>
      <c r="F32" s="121"/>
      <c r="G32" s="121"/>
      <c r="H32" s="121"/>
      <c r="I32" s="8"/>
      <c r="K32" s="119" t="s">
        <v>44</v>
      </c>
      <c r="L32" s="82"/>
      <c r="M32" s="18" t="s">
        <v>10</v>
      </c>
      <c r="N32" s="18"/>
      <c r="O32" s="18"/>
      <c r="P32" s="50" t="str">
        <f>IF(ISBLANK(P5),"",P5)</f>
        <v/>
      </c>
      <c r="Q32" s="35" t="s">
        <v>47</v>
      </c>
      <c r="R32" s="83" t="str">
        <f t="shared" si="3"/>
        <v/>
      </c>
      <c r="S32" s="84"/>
      <c r="T32" s="84"/>
      <c r="U32" s="84"/>
      <c r="V32" s="85"/>
      <c r="X32" s="110" t="s">
        <v>5</v>
      </c>
      <c r="Y32" s="111"/>
      <c r="Z32" s="111"/>
      <c r="AA32" s="112"/>
      <c r="AB32" s="122" t="str">
        <f>IF(ISBLANK(AB5),"",AB5)</f>
        <v/>
      </c>
      <c r="AC32" s="123"/>
      <c r="AD32" s="123"/>
      <c r="AE32" s="123"/>
      <c r="AF32" s="123"/>
      <c r="AG32" s="123"/>
      <c r="AH32" s="123"/>
      <c r="AI32" s="123"/>
      <c r="AJ32" s="52"/>
    </row>
    <row r="33" spans="2:41" ht="24.95" customHeight="1" x14ac:dyDescent="0.15">
      <c r="B33" s="114" t="str">
        <f>IF(ISBLANK(B6),"",B6)</f>
        <v/>
      </c>
      <c r="C33" s="115"/>
      <c r="D33" s="115"/>
      <c r="E33" s="115"/>
      <c r="F33" s="115"/>
      <c r="G33" s="115"/>
      <c r="H33" s="115"/>
      <c r="I33" s="9" t="s">
        <v>1</v>
      </c>
      <c r="K33" s="103"/>
      <c r="L33" s="104"/>
      <c r="M33" s="18" t="s">
        <v>11</v>
      </c>
      <c r="N33" s="18"/>
      <c r="O33" s="17"/>
      <c r="P33" s="32"/>
      <c r="Q33" s="19"/>
      <c r="R33" s="83" t="str">
        <f>IF(ISBLANK(R6),"",R6)</f>
        <v/>
      </c>
      <c r="S33" s="84"/>
      <c r="T33" s="84"/>
      <c r="U33" s="84"/>
      <c r="V33" s="85"/>
      <c r="X33" s="113"/>
      <c r="Y33" s="87"/>
      <c r="Z33" s="87"/>
      <c r="AA33" s="88"/>
      <c r="AB33" s="116" t="str">
        <f>IF(ISBLANK(AB6),"",AB6)</f>
        <v/>
      </c>
      <c r="AC33" s="117"/>
      <c r="AD33" s="117"/>
      <c r="AE33" s="117"/>
      <c r="AF33" s="117"/>
      <c r="AG33" s="117"/>
      <c r="AH33" s="117"/>
      <c r="AI33" s="117"/>
      <c r="AJ33" s="51"/>
    </row>
    <row r="34" spans="2:41" ht="24.95" customHeight="1" x14ac:dyDescent="0.15">
      <c r="B34" s="10"/>
      <c r="C34" s="11" t="s">
        <v>2</v>
      </c>
      <c r="D34" s="118" t="str">
        <f>IF(ISBLANK(D7),"",D7)</f>
        <v/>
      </c>
      <c r="E34" s="118"/>
      <c r="F34" s="118"/>
      <c r="G34" s="118"/>
      <c r="H34" s="118"/>
      <c r="I34" s="12" t="s">
        <v>3</v>
      </c>
      <c r="K34" s="105" t="s">
        <v>45</v>
      </c>
      <c r="L34" s="106"/>
      <c r="M34" s="18" t="s">
        <v>50</v>
      </c>
      <c r="N34" s="18"/>
      <c r="O34" s="18"/>
      <c r="P34" s="33"/>
      <c r="Q34" s="30"/>
      <c r="R34" s="83" t="str">
        <f>IF(SUM(R32,R33)=0,"",SUM(R32,R33))</f>
        <v/>
      </c>
      <c r="S34" s="84"/>
      <c r="T34" s="84"/>
      <c r="U34" s="84"/>
      <c r="V34" s="85"/>
      <c r="X34" s="107" t="s">
        <v>31</v>
      </c>
      <c r="Y34" s="108"/>
      <c r="Z34" s="108"/>
      <c r="AA34" s="109"/>
      <c r="AB34" s="21" t="s">
        <v>33</v>
      </c>
      <c r="AC34" s="99" t="str">
        <f>IF(ISBLANK(AC7),"",AC7)</f>
        <v/>
      </c>
      <c r="AD34" s="99"/>
      <c r="AE34" s="99"/>
      <c r="AF34" s="99"/>
      <c r="AG34" s="99"/>
      <c r="AH34" s="99"/>
      <c r="AI34" s="99"/>
      <c r="AJ34" s="100"/>
      <c r="AL34" s="3" t="str">
        <f>IF(OR(LEN(AC34)=0,LEN(AC34)=13),"","登録番号は１３ケタです。")</f>
        <v/>
      </c>
    </row>
    <row r="35" spans="2:41" ht="24.95" customHeight="1" x14ac:dyDescent="0.15">
      <c r="B35" s="77" t="s">
        <v>38</v>
      </c>
      <c r="C35" s="78"/>
      <c r="D35" s="79" t="str">
        <f>IF(ISBLANK(D8),"",D8)</f>
        <v/>
      </c>
      <c r="E35" s="80"/>
      <c r="F35" s="80"/>
      <c r="G35" s="80"/>
      <c r="H35" s="80"/>
      <c r="I35" s="81"/>
      <c r="K35" s="77" t="s">
        <v>13</v>
      </c>
      <c r="L35" s="82"/>
      <c r="M35" s="18" t="s">
        <v>12</v>
      </c>
      <c r="N35" s="18"/>
      <c r="O35" s="20" t="s">
        <v>14</v>
      </c>
      <c r="P35" s="18"/>
      <c r="Q35" s="31"/>
      <c r="R35" s="83" t="str">
        <f>IF(R30=0,"",IFERROR(R30-R31-R32,""))</f>
        <v/>
      </c>
      <c r="S35" s="84"/>
      <c r="T35" s="84"/>
      <c r="U35" s="84"/>
      <c r="V35" s="85"/>
      <c r="X35" s="86" t="s">
        <v>40</v>
      </c>
      <c r="Y35" s="87"/>
      <c r="Z35" s="87"/>
      <c r="AA35" s="88"/>
      <c r="AB35" s="89" t="str">
        <f>IF(ISBLANK(AB8),"",AB8)</f>
        <v/>
      </c>
      <c r="AC35" s="90"/>
      <c r="AD35" s="91"/>
      <c r="AE35" s="29" t="s">
        <v>39</v>
      </c>
      <c r="AF35" s="79" t="str">
        <f>IF(ISBLANK(AF8),"",AF8)</f>
        <v/>
      </c>
      <c r="AG35" s="80"/>
      <c r="AH35" s="80"/>
      <c r="AI35" s="80"/>
      <c r="AJ35" s="81"/>
      <c r="AL35" s="3" t="str">
        <f>IF(OR(LEN(AB35)=0,LEN(AB35)=6),"","取引先コードは６ケタです。")</f>
        <v/>
      </c>
    </row>
    <row r="36" spans="2:41" ht="8.1" customHeight="1" x14ac:dyDescent="0.15"/>
    <row r="37" spans="2:41" ht="24.95" customHeight="1" x14ac:dyDescent="0.15">
      <c r="B37" s="3" t="s">
        <v>15</v>
      </c>
      <c r="AA37" s="3" t="s">
        <v>23</v>
      </c>
    </row>
    <row r="38" spans="2:41" ht="24.95" customHeight="1" x14ac:dyDescent="0.15">
      <c r="B38" s="13" t="s">
        <v>16</v>
      </c>
      <c r="C38" s="1" t="s">
        <v>6</v>
      </c>
      <c r="D38" s="62" t="s">
        <v>17</v>
      </c>
      <c r="E38" s="62"/>
      <c r="F38" s="62"/>
      <c r="G38" s="62"/>
      <c r="H38" s="62"/>
      <c r="I38" s="62"/>
      <c r="J38" s="62"/>
      <c r="K38" s="62"/>
      <c r="L38" s="62"/>
      <c r="M38" s="62"/>
      <c r="N38" s="77" t="s">
        <v>22</v>
      </c>
      <c r="O38" s="78"/>
      <c r="P38" s="14" t="s">
        <v>19</v>
      </c>
      <c r="Q38" s="77" t="s">
        <v>18</v>
      </c>
      <c r="R38" s="82"/>
      <c r="S38" s="82"/>
      <c r="T38" s="78"/>
      <c r="U38" s="77" t="s">
        <v>20</v>
      </c>
      <c r="V38" s="82"/>
      <c r="W38" s="82"/>
      <c r="X38" s="78"/>
      <c r="Y38" s="14" t="s">
        <v>21</v>
      </c>
      <c r="AA38" s="62" t="s">
        <v>21</v>
      </c>
      <c r="AB38" s="62"/>
      <c r="AC38" s="62" t="s">
        <v>32</v>
      </c>
      <c r="AD38" s="62"/>
      <c r="AE38" s="62"/>
      <c r="AF38" s="62"/>
      <c r="AG38" s="62" t="s">
        <v>25</v>
      </c>
      <c r="AH38" s="62"/>
      <c r="AI38" s="62"/>
      <c r="AJ38" s="62"/>
    </row>
    <row r="39" spans="2:41" ht="24.95" customHeight="1" x14ac:dyDescent="0.15">
      <c r="B39" s="54" t="str">
        <f>IF(ISBLANK(B12),"",B12)</f>
        <v/>
      </c>
      <c r="C39" s="53" t="str">
        <f>IF(ISBLANK(C12),"",C12)</f>
        <v/>
      </c>
      <c r="D39" s="98" t="str">
        <f>IF(ISBLANK(D12),"",D12)</f>
        <v/>
      </c>
      <c r="E39" s="99"/>
      <c r="F39" s="99"/>
      <c r="G39" s="99"/>
      <c r="H39" s="99"/>
      <c r="I39" s="99"/>
      <c r="J39" s="99"/>
      <c r="K39" s="99"/>
      <c r="L39" s="99"/>
      <c r="M39" s="100"/>
      <c r="N39" s="101" t="str">
        <f>IF(ISBLANK(N12),"",N12)</f>
        <v/>
      </c>
      <c r="O39" s="102"/>
      <c r="P39" s="55" t="str">
        <f>IF(ISBLANK(P12),"",P12)</f>
        <v/>
      </c>
      <c r="Q39" s="83" t="str">
        <f>IF(ISBLANK(Q12),"",Q12)</f>
        <v/>
      </c>
      <c r="R39" s="84"/>
      <c r="S39" s="84"/>
      <c r="T39" s="85"/>
      <c r="U39" s="83" t="str">
        <f>IF(Q39="","",ROUND(N39*Q39,0))</f>
        <v/>
      </c>
      <c r="V39" s="84"/>
      <c r="W39" s="84"/>
      <c r="X39" s="85"/>
      <c r="Y39" s="56" t="str">
        <f>IF(ISBLANK(Y12),"",Y12)</f>
        <v/>
      </c>
      <c r="AA39" s="92">
        <f>IF(ISBLANK(AA12),"",AA12)</f>
        <v>0</v>
      </c>
      <c r="AB39" s="92"/>
      <c r="AC39" s="93" t="str">
        <f>IF(ISBLANK(AC12),"",AC12)</f>
        <v/>
      </c>
      <c r="AD39" s="93"/>
      <c r="AE39" s="93"/>
      <c r="AF39" s="93"/>
      <c r="AG39" s="93" t="str">
        <f>IF(ISBLANK(AG12),"",AG12)</f>
        <v/>
      </c>
      <c r="AH39" s="93"/>
      <c r="AI39" s="93"/>
      <c r="AJ39" s="93"/>
    </row>
    <row r="40" spans="2:41" ht="24.95" customHeight="1" x14ac:dyDescent="0.15">
      <c r="B40" s="54" t="str">
        <f t="shared" ref="B40:D47" si="4">IF(ISBLANK(B13),"",B13)</f>
        <v/>
      </c>
      <c r="C40" s="53" t="str">
        <f t="shared" si="4"/>
        <v/>
      </c>
      <c r="D40" s="98" t="str">
        <f t="shared" si="4"/>
        <v/>
      </c>
      <c r="E40" s="99"/>
      <c r="F40" s="99"/>
      <c r="G40" s="99"/>
      <c r="H40" s="99"/>
      <c r="I40" s="99"/>
      <c r="J40" s="99"/>
      <c r="K40" s="99"/>
      <c r="L40" s="99"/>
      <c r="M40" s="100"/>
      <c r="N40" s="101" t="str">
        <f t="shared" ref="N40:N47" si="5">IF(ISBLANK(N13),"",N13)</f>
        <v/>
      </c>
      <c r="O40" s="102"/>
      <c r="P40" s="55" t="str">
        <f t="shared" ref="P40:Q40" si="6">IF(ISBLANK(P13),"",P13)</f>
        <v/>
      </c>
      <c r="Q40" s="83" t="str">
        <f t="shared" si="6"/>
        <v/>
      </c>
      <c r="R40" s="84"/>
      <c r="S40" s="84"/>
      <c r="T40" s="85"/>
      <c r="U40" s="83" t="str">
        <f t="shared" ref="U40" si="7">IF(Q40="","",ROUND(N40*Q40,0))</f>
        <v/>
      </c>
      <c r="V40" s="84"/>
      <c r="W40" s="84"/>
      <c r="X40" s="85"/>
      <c r="Y40" s="56" t="str">
        <f t="shared" ref="Y40:Y47" si="8">IF(ISBLANK(Y13),"",Y13)</f>
        <v/>
      </c>
      <c r="AA40" s="92">
        <f t="shared" ref="AA40:AA43" si="9">IF(ISBLANK(AA13),"",AA13)</f>
        <v>8</v>
      </c>
      <c r="AB40" s="92"/>
      <c r="AC40" s="93" t="str">
        <f t="shared" ref="AC40:AC43" si="10">IF(ISBLANK(AC13),"",AC13)</f>
        <v/>
      </c>
      <c r="AD40" s="93"/>
      <c r="AE40" s="93"/>
      <c r="AF40" s="93"/>
      <c r="AG40" s="93" t="str">
        <f t="shared" ref="AG40:AG43" si="11">IF(ISBLANK(AG13),"",AG13)</f>
        <v/>
      </c>
      <c r="AH40" s="93"/>
      <c r="AI40" s="93"/>
      <c r="AJ40" s="93"/>
    </row>
    <row r="41" spans="2:41" ht="24.95" customHeight="1" x14ac:dyDescent="0.15">
      <c r="B41" s="54" t="str">
        <f t="shared" si="4"/>
        <v/>
      </c>
      <c r="C41" s="53" t="str">
        <f t="shared" si="4"/>
        <v/>
      </c>
      <c r="D41" s="98" t="str">
        <f t="shared" si="4"/>
        <v/>
      </c>
      <c r="E41" s="99"/>
      <c r="F41" s="99"/>
      <c r="G41" s="99"/>
      <c r="H41" s="99"/>
      <c r="I41" s="99"/>
      <c r="J41" s="99"/>
      <c r="K41" s="99"/>
      <c r="L41" s="99"/>
      <c r="M41" s="100"/>
      <c r="N41" s="101" t="str">
        <f t="shared" si="5"/>
        <v/>
      </c>
      <c r="O41" s="102"/>
      <c r="P41" s="55" t="str">
        <f t="shared" ref="P41:Q41" si="12">IF(ISBLANK(P14),"",P14)</f>
        <v/>
      </c>
      <c r="Q41" s="83" t="str">
        <f t="shared" si="12"/>
        <v/>
      </c>
      <c r="R41" s="84"/>
      <c r="S41" s="84"/>
      <c r="T41" s="85"/>
      <c r="U41" s="83" t="str">
        <f>IF(Q41="","",ROUND(N41*Q41,0))</f>
        <v/>
      </c>
      <c r="V41" s="84"/>
      <c r="W41" s="84"/>
      <c r="X41" s="85"/>
      <c r="Y41" s="56" t="str">
        <f t="shared" si="8"/>
        <v/>
      </c>
      <c r="AA41" s="92">
        <f t="shared" si="9"/>
        <v>10</v>
      </c>
      <c r="AB41" s="92"/>
      <c r="AC41" s="93" t="str">
        <f t="shared" si="10"/>
        <v/>
      </c>
      <c r="AD41" s="93"/>
      <c r="AE41" s="93"/>
      <c r="AF41" s="93"/>
      <c r="AG41" s="93" t="str">
        <f t="shared" si="11"/>
        <v/>
      </c>
      <c r="AH41" s="93"/>
      <c r="AI41" s="93"/>
      <c r="AJ41" s="93"/>
    </row>
    <row r="42" spans="2:41" ht="24.95" customHeight="1" x14ac:dyDescent="0.15">
      <c r="B42" s="54" t="str">
        <f t="shared" si="4"/>
        <v/>
      </c>
      <c r="C42" s="53" t="str">
        <f t="shared" si="4"/>
        <v/>
      </c>
      <c r="D42" s="98" t="str">
        <f t="shared" si="4"/>
        <v/>
      </c>
      <c r="E42" s="99"/>
      <c r="F42" s="99"/>
      <c r="G42" s="99"/>
      <c r="H42" s="99"/>
      <c r="I42" s="99"/>
      <c r="J42" s="99"/>
      <c r="K42" s="99"/>
      <c r="L42" s="99"/>
      <c r="M42" s="100"/>
      <c r="N42" s="101" t="str">
        <f t="shared" si="5"/>
        <v/>
      </c>
      <c r="O42" s="102"/>
      <c r="P42" s="55" t="str">
        <f t="shared" ref="P42:Q42" si="13">IF(ISBLANK(P15),"",P15)</f>
        <v/>
      </c>
      <c r="Q42" s="83" t="str">
        <f t="shared" si="13"/>
        <v/>
      </c>
      <c r="R42" s="84"/>
      <c r="S42" s="84"/>
      <c r="T42" s="85"/>
      <c r="U42" s="83" t="str">
        <f t="shared" ref="U42:U47" si="14">IF(Q42="","",ROUND(N42*Q42,0))</f>
        <v/>
      </c>
      <c r="V42" s="84"/>
      <c r="W42" s="84"/>
      <c r="X42" s="85"/>
      <c r="Y42" s="56" t="str">
        <f t="shared" si="8"/>
        <v/>
      </c>
      <c r="AA42" s="92" t="str">
        <f t="shared" si="9"/>
        <v/>
      </c>
      <c r="AB42" s="92"/>
      <c r="AC42" s="93" t="str">
        <f t="shared" si="10"/>
        <v/>
      </c>
      <c r="AD42" s="93"/>
      <c r="AE42" s="93"/>
      <c r="AF42" s="93"/>
      <c r="AG42" s="93" t="str">
        <f t="shared" si="11"/>
        <v/>
      </c>
      <c r="AH42" s="93"/>
      <c r="AI42" s="93"/>
      <c r="AJ42" s="93"/>
    </row>
    <row r="43" spans="2:41" ht="24.95" customHeight="1" x14ac:dyDescent="0.15">
      <c r="B43" s="54" t="str">
        <f t="shared" si="4"/>
        <v/>
      </c>
      <c r="C43" s="53" t="str">
        <f t="shared" si="4"/>
        <v/>
      </c>
      <c r="D43" s="98" t="str">
        <f t="shared" si="4"/>
        <v/>
      </c>
      <c r="E43" s="99"/>
      <c r="F43" s="99"/>
      <c r="G43" s="99"/>
      <c r="H43" s="99"/>
      <c r="I43" s="99"/>
      <c r="J43" s="99"/>
      <c r="K43" s="99"/>
      <c r="L43" s="99"/>
      <c r="M43" s="100"/>
      <c r="N43" s="101" t="str">
        <f t="shared" si="5"/>
        <v/>
      </c>
      <c r="O43" s="102"/>
      <c r="P43" s="55" t="str">
        <f t="shared" ref="P43:Q43" si="15">IF(ISBLANK(P16),"",P16)</f>
        <v/>
      </c>
      <c r="Q43" s="83" t="str">
        <f t="shared" si="15"/>
        <v/>
      </c>
      <c r="R43" s="84"/>
      <c r="S43" s="84"/>
      <c r="T43" s="85"/>
      <c r="U43" s="83" t="str">
        <f t="shared" si="14"/>
        <v/>
      </c>
      <c r="V43" s="84"/>
      <c r="W43" s="84"/>
      <c r="X43" s="85"/>
      <c r="Y43" s="56" t="str">
        <f t="shared" si="8"/>
        <v/>
      </c>
      <c r="AA43" s="92" t="str">
        <f t="shared" si="9"/>
        <v/>
      </c>
      <c r="AB43" s="92"/>
      <c r="AC43" s="93" t="str">
        <f t="shared" si="10"/>
        <v/>
      </c>
      <c r="AD43" s="93"/>
      <c r="AE43" s="93"/>
      <c r="AF43" s="93"/>
      <c r="AG43" s="93" t="str">
        <f t="shared" si="11"/>
        <v/>
      </c>
      <c r="AH43" s="93"/>
      <c r="AI43" s="93"/>
      <c r="AJ43" s="93"/>
      <c r="AL43" s="37"/>
    </row>
    <row r="44" spans="2:41" ht="24.95" customHeight="1" x14ac:dyDescent="0.15">
      <c r="B44" s="54" t="str">
        <f t="shared" si="4"/>
        <v/>
      </c>
      <c r="C44" s="53" t="str">
        <f t="shared" si="4"/>
        <v/>
      </c>
      <c r="D44" s="98" t="str">
        <f t="shared" si="4"/>
        <v/>
      </c>
      <c r="E44" s="99"/>
      <c r="F44" s="99"/>
      <c r="G44" s="99"/>
      <c r="H44" s="99"/>
      <c r="I44" s="99"/>
      <c r="J44" s="99"/>
      <c r="K44" s="99"/>
      <c r="L44" s="99"/>
      <c r="M44" s="100"/>
      <c r="N44" s="101" t="str">
        <f t="shared" si="5"/>
        <v/>
      </c>
      <c r="O44" s="102"/>
      <c r="P44" s="55" t="str">
        <f t="shared" ref="P44:Q44" si="16">IF(ISBLANK(P17),"",P17)</f>
        <v/>
      </c>
      <c r="Q44" s="83" t="str">
        <f t="shared" si="16"/>
        <v/>
      </c>
      <c r="R44" s="84"/>
      <c r="S44" s="84"/>
      <c r="T44" s="85"/>
      <c r="U44" s="83" t="str">
        <f t="shared" si="14"/>
        <v/>
      </c>
      <c r="V44" s="84"/>
      <c r="W44" s="84"/>
      <c r="X44" s="85"/>
      <c r="Y44" s="56" t="str">
        <f t="shared" si="8"/>
        <v/>
      </c>
      <c r="AA44" s="92" t="s">
        <v>24</v>
      </c>
      <c r="AB44" s="92"/>
      <c r="AC44" s="93" t="str">
        <f>IF(SUM(AC39:AC43)=0,"",SUM(AC39:AC43))</f>
        <v/>
      </c>
      <c r="AD44" s="93"/>
      <c r="AE44" s="93"/>
      <c r="AF44" s="93"/>
      <c r="AG44" s="93" t="str">
        <f>IF(COUNTIF(AC39:AC43,"&gt;0")=0,"",SUM(AG39:AG43))</f>
        <v/>
      </c>
      <c r="AH44" s="93"/>
      <c r="AI44" s="93"/>
      <c r="AJ44" s="93"/>
    </row>
    <row r="45" spans="2:41" ht="24.95" customHeight="1" x14ac:dyDescent="0.15">
      <c r="B45" s="54" t="str">
        <f t="shared" si="4"/>
        <v/>
      </c>
      <c r="C45" s="53" t="str">
        <f t="shared" si="4"/>
        <v/>
      </c>
      <c r="D45" s="98" t="str">
        <f t="shared" si="4"/>
        <v/>
      </c>
      <c r="E45" s="99"/>
      <c r="F45" s="99"/>
      <c r="G45" s="99"/>
      <c r="H45" s="99"/>
      <c r="I45" s="99"/>
      <c r="J45" s="99"/>
      <c r="K45" s="99"/>
      <c r="L45" s="99"/>
      <c r="M45" s="100"/>
      <c r="N45" s="101" t="str">
        <f t="shared" si="5"/>
        <v/>
      </c>
      <c r="O45" s="102"/>
      <c r="P45" s="55" t="str">
        <f t="shared" ref="P45:Q45" si="17">IF(ISBLANK(P18),"",P18)</f>
        <v/>
      </c>
      <c r="Q45" s="83" t="str">
        <f t="shared" si="17"/>
        <v/>
      </c>
      <c r="R45" s="84"/>
      <c r="S45" s="84"/>
      <c r="T45" s="85"/>
      <c r="U45" s="83" t="str">
        <f t="shared" si="14"/>
        <v/>
      </c>
      <c r="V45" s="84"/>
      <c r="W45" s="84"/>
      <c r="X45" s="85"/>
      <c r="Y45" s="56" t="str">
        <f t="shared" si="8"/>
        <v/>
      </c>
    </row>
    <row r="46" spans="2:41" ht="24.95" customHeight="1" x14ac:dyDescent="0.15">
      <c r="B46" s="54" t="str">
        <f t="shared" si="4"/>
        <v/>
      </c>
      <c r="C46" s="53" t="str">
        <f>IF(ISBLANK(C19),"",C19)</f>
        <v/>
      </c>
      <c r="D46" s="98" t="str">
        <f t="shared" ref="D46:D47" si="18">IF(ISBLANK(D19),"",D19)</f>
        <v/>
      </c>
      <c r="E46" s="99"/>
      <c r="F46" s="99"/>
      <c r="G46" s="99"/>
      <c r="H46" s="99"/>
      <c r="I46" s="99"/>
      <c r="J46" s="99"/>
      <c r="K46" s="99"/>
      <c r="L46" s="99"/>
      <c r="M46" s="100"/>
      <c r="N46" s="101" t="str">
        <f t="shared" si="5"/>
        <v/>
      </c>
      <c r="O46" s="102"/>
      <c r="P46" s="55" t="str">
        <f t="shared" ref="P46:Q46" si="19">IF(ISBLANK(P19),"",P19)</f>
        <v/>
      </c>
      <c r="Q46" s="83" t="str">
        <f t="shared" si="19"/>
        <v/>
      </c>
      <c r="R46" s="84"/>
      <c r="S46" s="84"/>
      <c r="T46" s="85"/>
      <c r="U46" s="83" t="str">
        <f t="shared" si="14"/>
        <v/>
      </c>
      <c r="V46" s="84"/>
      <c r="W46" s="84"/>
      <c r="X46" s="85"/>
      <c r="Y46" s="56" t="str">
        <f t="shared" si="8"/>
        <v/>
      </c>
    </row>
    <row r="47" spans="2:41" ht="24.95" customHeight="1" x14ac:dyDescent="0.15">
      <c r="B47" s="54" t="str">
        <f t="shared" si="4"/>
        <v/>
      </c>
      <c r="C47" s="53" t="str">
        <f t="shared" si="4"/>
        <v/>
      </c>
      <c r="D47" s="98" t="str">
        <f t="shared" si="18"/>
        <v/>
      </c>
      <c r="E47" s="99"/>
      <c r="F47" s="99"/>
      <c r="G47" s="99"/>
      <c r="H47" s="99"/>
      <c r="I47" s="99"/>
      <c r="J47" s="99"/>
      <c r="K47" s="99"/>
      <c r="L47" s="99"/>
      <c r="M47" s="100"/>
      <c r="N47" s="101" t="str">
        <f t="shared" si="5"/>
        <v/>
      </c>
      <c r="O47" s="102"/>
      <c r="P47" s="55" t="str">
        <f t="shared" ref="P47:Q47" si="20">IF(ISBLANK(P20),"",P20)</f>
        <v/>
      </c>
      <c r="Q47" s="83" t="str">
        <f t="shared" si="20"/>
        <v/>
      </c>
      <c r="R47" s="84"/>
      <c r="S47" s="84"/>
      <c r="T47" s="85"/>
      <c r="U47" s="83" t="str">
        <f t="shared" si="14"/>
        <v/>
      </c>
      <c r="V47" s="84"/>
      <c r="W47" s="84"/>
      <c r="X47" s="85"/>
      <c r="Y47" s="56" t="str">
        <f t="shared" si="8"/>
        <v/>
      </c>
    </row>
    <row r="48" spans="2:41" ht="8.1" customHeight="1" x14ac:dyDescent="0.15">
      <c r="J48" s="15"/>
      <c r="K48" s="15"/>
      <c r="L48" s="15"/>
      <c r="M48" s="15"/>
      <c r="AO48" s="16"/>
    </row>
    <row r="49" spans="2:41" ht="24.95" customHeight="1" x14ac:dyDescent="0.15">
      <c r="B49" s="3" t="s">
        <v>37</v>
      </c>
      <c r="C49" s="5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58"/>
      <c r="O49" s="58"/>
      <c r="P49" s="57"/>
      <c r="Q49" s="57"/>
      <c r="U49" s="59"/>
      <c r="V49" s="59"/>
      <c r="W49" s="59"/>
      <c r="X49" s="59"/>
      <c r="Y49" s="60"/>
      <c r="AO49" s="16"/>
    </row>
    <row r="50" spans="2:41" ht="20.100000000000001" customHeight="1" x14ac:dyDescent="0.15">
      <c r="B50" s="63" t="s">
        <v>52</v>
      </c>
      <c r="C50" s="62"/>
      <c r="D50" s="64"/>
      <c r="E50" s="68"/>
      <c r="F50" s="68"/>
      <c r="G50" s="68"/>
      <c r="H50" s="68"/>
      <c r="I50" s="66"/>
      <c r="J50" s="94"/>
      <c r="K50" s="95"/>
      <c r="M50" s="61" t="s">
        <v>26</v>
      </c>
      <c r="N50" s="61" t="s">
        <v>27</v>
      </c>
      <c r="O50" s="62"/>
      <c r="P50" s="62"/>
      <c r="Q50" s="62"/>
      <c r="R50" s="62"/>
      <c r="S50" s="62"/>
      <c r="T50" s="62"/>
      <c r="U50" s="62"/>
      <c r="V50" s="62"/>
      <c r="W50" s="62"/>
      <c r="X50" s="61" t="s">
        <v>28</v>
      </c>
      <c r="Y50" s="62"/>
      <c r="Z50" s="62"/>
      <c r="AA50" s="62"/>
      <c r="AB50" s="62"/>
      <c r="AC50" s="62"/>
      <c r="AD50" s="62"/>
      <c r="AE50" s="62"/>
      <c r="AF50" s="62"/>
      <c r="AG50" s="61" t="s">
        <v>29</v>
      </c>
      <c r="AH50" s="62"/>
      <c r="AI50" s="62"/>
      <c r="AJ50" s="62"/>
      <c r="AO50" s="16"/>
    </row>
    <row r="51" spans="2:41" ht="20.100000000000001" customHeight="1" x14ac:dyDescent="0.15">
      <c r="B51" s="62"/>
      <c r="C51" s="62"/>
      <c r="D51" s="65"/>
      <c r="E51" s="69"/>
      <c r="F51" s="69"/>
      <c r="G51" s="69"/>
      <c r="H51" s="69"/>
      <c r="I51" s="67"/>
      <c r="J51" s="96"/>
      <c r="K51" s="97"/>
      <c r="M51" s="61"/>
      <c r="N51" s="61"/>
      <c r="O51" s="62"/>
      <c r="P51" s="62"/>
      <c r="Q51" s="62"/>
      <c r="R51" s="62"/>
      <c r="S51" s="62"/>
      <c r="T51" s="62"/>
      <c r="U51" s="62"/>
      <c r="V51" s="62"/>
      <c r="W51" s="62"/>
      <c r="X51" s="61"/>
      <c r="Y51" s="62"/>
      <c r="Z51" s="62"/>
      <c r="AA51" s="62"/>
      <c r="AB51" s="62"/>
      <c r="AC51" s="62"/>
      <c r="AD51" s="62"/>
      <c r="AE51" s="62"/>
      <c r="AF51" s="62"/>
      <c r="AG51" s="61"/>
      <c r="AH51" s="62"/>
      <c r="AI51" s="62"/>
      <c r="AJ51" s="62"/>
      <c r="AO51" s="16"/>
    </row>
    <row r="52" spans="2:41" ht="20.100000000000001" customHeight="1" x14ac:dyDescent="0.15">
      <c r="B52" s="63" t="s">
        <v>51</v>
      </c>
      <c r="C52" s="62"/>
      <c r="D52" s="64">
        <v>1</v>
      </c>
      <c r="E52" s="66">
        <v>1</v>
      </c>
      <c r="F52" s="64"/>
      <c r="G52" s="68"/>
      <c r="H52" s="70"/>
      <c r="I52" s="72"/>
      <c r="J52" s="74"/>
      <c r="K52" s="75"/>
      <c r="M52" s="61"/>
      <c r="N52" s="61"/>
      <c r="O52" s="62"/>
      <c r="P52" s="62"/>
      <c r="Q52" s="62"/>
      <c r="R52" s="62"/>
      <c r="S52" s="62"/>
      <c r="T52" s="62"/>
      <c r="U52" s="62"/>
      <c r="V52" s="62"/>
      <c r="W52" s="62"/>
      <c r="X52" s="61"/>
      <c r="Y52" s="62"/>
      <c r="Z52" s="62"/>
      <c r="AA52" s="62"/>
      <c r="AB52" s="62"/>
      <c r="AC52" s="62"/>
      <c r="AD52" s="62"/>
      <c r="AE52" s="62"/>
      <c r="AF52" s="62"/>
      <c r="AG52" s="61"/>
      <c r="AH52" s="62"/>
      <c r="AI52" s="62"/>
      <c r="AJ52" s="62"/>
      <c r="AO52" s="16"/>
    </row>
    <row r="53" spans="2:41" ht="20.100000000000001" customHeight="1" x14ac:dyDescent="0.15">
      <c r="B53" s="62"/>
      <c r="C53" s="62"/>
      <c r="D53" s="65"/>
      <c r="E53" s="67"/>
      <c r="F53" s="65"/>
      <c r="G53" s="69"/>
      <c r="H53" s="71"/>
      <c r="I53" s="73"/>
      <c r="J53" s="67"/>
      <c r="K53" s="76"/>
      <c r="M53" s="61"/>
      <c r="N53" s="61"/>
      <c r="O53" s="62"/>
      <c r="P53" s="62"/>
      <c r="Q53" s="62"/>
      <c r="R53" s="62"/>
      <c r="S53" s="62"/>
      <c r="T53" s="62"/>
      <c r="U53" s="62"/>
      <c r="V53" s="62"/>
      <c r="W53" s="62"/>
      <c r="X53" s="61"/>
      <c r="Y53" s="62"/>
      <c r="Z53" s="62"/>
      <c r="AA53" s="62"/>
      <c r="AB53" s="62"/>
      <c r="AC53" s="62"/>
      <c r="AD53" s="62"/>
      <c r="AE53" s="62"/>
      <c r="AF53" s="62"/>
      <c r="AG53" s="61"/>
      <c r="AH53" s="62"/>
      <c r="AI53" s="62"/>
      <c r="AJ53" s="62"/>
      <c r="AO53" s="16"/>
    </row>
    <row r="54" spans="2:41" ht="9" customHeight="1" x14ac:dyDescent="0.15"/>
  </sheetData>
  <sheetProtection sheet="1" formatCells="0"/>
  <mergeCells count="207">
    <mergeCell ref="U18:X18"/>
    <mergeCell ref="D19:M19"/>
    <mergeCell ref="N19:O19"/>
    <mergeCell ref="U19:X19"/>
    <mergeCell ref="D20:M20"/>
    <mergeCell ref="N20:O20"/>
    <mergeCell ref="U20:X20"/>
    <mergeCell ref="U13:X13"/>
    <mergeCell ref="AA13:AB13"/>
    <mergeCell ref="AG15:AJ15"/>
    <mergeCell ref="D16:M16"/>
    <mergeCell ref="N16:O16"/>
    <mergeCell ref="U16:X16"/>
    <mergeCell ref="AA17:AB17"/>
    <mergeCell ref="AC17:AF17"/>
    <mergeCell ref="AG17:AJ17"/>
    <mergeCell ref="D15:M15"/>
    <mergeCell ref="N15:O15"/>
    <mergeCell ref="U15:X15"/>
    <mergeCell ref="AA15:AB15"/>
    <mergeCell ref="AA16:AB16"/>
    <mergeCell ref="AC16:AF16"/>
    <mergeCell ref="AG16:AJ16"/>
    <mergeCell ref="D17:M17"/>
    <mergeCell ref="N17:O17"/>
    <mergeCell ref="U17:X17"/>
    <mergeCell ref="B1:I1"/>
    <mergeCell ref="B3:I3"/>
    <mergeCell ref="R3:V3"/>
    <mergeCell ref="X3:AA4"/>
    <mergeCell ref="B5:H5"/>
    <mergeCell ref="R4:V4"/>
    <mergeCell ref="AB5:AI5"/>
    <mergeCell ref="B6:H6"/>
    <mergeCell ref="R5:V5"/>
    <mergeCell ref="AB6:AI6"/>
    <mergeCell ref="K3:L3"/>
    <mergeCell ref="K4:L4"/>
    <mergeCell ref="K5:L5"/>
    <mergeCell ref="P3:Q3"/>
    <mergeCell ref="R6:V6"/>
    <mergeCell ref="K6:L6"/>
    <mergeCell ref="AG11:AJ11"/>
    <mergeCell ref="D12:M12"/>
    <mergeCell ref="AG12:AJ12"/>
    <mergeCell ref="AC15:AF15"/>
    <mergeCell ref="AG13:AJ13"/>
    <mergeCell ref="AC14:AF14"/>
    <mergeCell ref="AG14:AJ14"/>
    <mergeCell ref="AC13:AF13"/>
    <mergeCell ref="N12:O12"/>
    <mergeCell ref="U12:X12"/>
    <mergeCell ref="AA12:AB12"/>
    <mergeCell ref="AC12:AF12"/>
    <mergeCell ref="D11:M11"/>
    <mergeCell ref="N11:O11"/>
    <mergeCell ref="U11:X11"/>
    <mergeCell ref="AA11:AB11"/>
    <mergeCell ref="AC11:AF11"/>
    <mergeCell ref="Q11:T11"/>
    <mergeCell ref="D14:M14"/>
    <mergeCell ref="N14:O14"/>
    <mergeCell ref="U14:X14"/>
    <mergeCell ref="AA14:AB14"/>
    <mergeCell ref="D13:M13"/>
    <mergeCell ref="N13:O13"/>
    <mergeCell ref="AB3:AJ3"/>
    <mergeCell ref="AB4:AJ4"/>
    <mergeCell ref="X5:AA6"/>
    <mergeCell ref="R8:V8"/>
    <mergeCell ref="X8:AA8"/>
    <mergeCell ref="B8:C8"/>
    <mergeCell ref="D8:I8"/>
    <mergeCell ref="R7:V7"/>
    <mergeCell ref="X7:AA7"/>
    <mergeCell ref="D7:H7"/>
    <mergeCell ref="AF8:AJ8"/>
    <mergeCell ref="AC7:AJ7"/>
    <mergeCell ref="AB8:AD8"/>
    <mergeCell ref="K7:L7"/>
    <mergeCell ref="K8:L8"/>
    <mergeCell ref="B28:I28"/>
    <mergeCell ref="B30:I30"/>
    <mergeCell ref="P30:Q30"/>
    <mergeCell ref="Q12:T12"/>
    <mergeCell ref="Q13:T13"/>
    <mergeCell ref="Q14:T14"/>
    <mergeCell ref="Q15:T15"/>
    <mergeCell ref="Q16:T16"/>
    <mergeCell ref="Q17:T17"/>
    <mergeCell ref="Q18:T18"/>
    <mergeCell ref="Q19:T19"/>
    <mergeCell ref="Q20:T20"/>
    <mergeCell ref="D18:M18"/>
    <mergeCell ref="N18:O18"/>
    <mergeCell ref="K31:L31"/>
    <mergeCell ref="R31:V31"/>
    <mergeCell ref="B32:H32"/>
    <mergeCell ref="K32:L32"/>
    <mergeCell ref="R32:V32"/>
    <mergeCell ref="AB32:AI32"/>
    <mergeCell ref="X30:AA31"/>
    <mergeCell ref="AB31:AJ31"/>
    <mergeCell ref="K30:L30"/>
    <mergeCell ref="R30:V30"/>
    <mergeCell ref="AB30:AJ30"/>
    <mergeCell ref="D38:M38"/>
    <mergeCell ref="N38:O38"/>
    <mergeCell ref="Q38:T38"/>
    <mergeCell ref="U38:X38"/>
    <mergeCell ref="AA38:AB38"/>
    <mergeCell ref="AC38:AF38"/>
    <mergeCell ref="AG38:AJ38"/>
    <mergeCell ref="K33:L33"/>
    <mergeCell ref="R33:V33"/>
    <mergeCell ref="K34:L34"/>
    <mergeCell ref="R34:V34"/>
    <mergeCell ref="X34:AA34"/>
    <mergeCell ref="X32:AA33"/>
    <mergeCell ref="B33:H33"/>
    <mergeCell ref="AB33:AI33"/>
    <mergeCell ref="D34:H34"/>
    <mergeCell ref="AC34:AJ34"/>
    <mergeCell ref="D39:M39"/>
    <mergeCell ref="N39:O39"/>
    <mergeCell ref="Q39:T39"/>
    <mergeCell ref="U39:X39"/>
    <mergeCell ref="AA39:AB39"/>
    <mergeCell ref="AC39:AF39"/>
    <mergeCell ref="AG39:AJ39"/>
    <mergeCell ref="D40:M40"/>
    <mergeCell ref="N40:O40"/>
    <mergeCell ref="Q40:T40"/>
    <mergeCell ref="U40:X40"/>
    <mergeCell ref="AA40:AB40"/>
    <mergeCell ref="AC40:AF40"/>
    <mergeCell ref="AG40:AJ40"/>
    <mergeCell ref="U41:X41"/>
    <mergeCell ref="AA41:AB41"/>
    <mergeCell ref="AC41:AF41"/>
    <mergeCell ref="AG41:AJ41"/>
    <mergeCell ref="D42:M42"/>
    <mergeCell ref="N42:O42"/>
    <mergeCell ref="Q42:T42"/>
    <mergeCell ref="U42:X42"/>
    <mergeCell ref="AA42:AB42"/>
    <mergeCell ref="AC42:AF42"/>
    <mergeCell ref="AG42:AJ42"/>
    <mergeCell ref="D45:M45"/>
    <mergeCell ref="N45:O45"/>
    <mergeCell ref="Q45:T45"/>
    <mergeCell ref="U45:X45"/>
    <mergeCell ref="D46:M46"/>
    <mergeCell ref="N46:O46"/>
    <mergeCell ref="Q46:T46"/>
    <mergeCell ref="U46:X46"/>
    <mergeCell ref="D47:M47"/>
    <mergeCell ref="N47:O47"/>
    <mergeCell ref="Q47:T47"/>
    <mergeCell ref="U47:X47"/>
    <mergeCell ref="B35:C35"/>
    <mergeCell ref="D35:I35"/>
    <mergeCell ref="K35:L35"/>
    <mergeCell ref="R35:V35"/>
    <mergeCell ref="X35:AA35"/>
    <mergeCell ref="AB35:AD35"/>
    <mergeCell ref="AF35:AJ35"/>
    <mergeCell ref="AA44:AB44"/>
    <mergeCell ref="AC44:AF44"/>
    <mergeCell ref="AG44:AJ44"/>
    <mergeCell ref="D43:M43"/>
    <mergeCell ref="N43:O43"/>
    <mergeCell ref="Q43:T43"/>
    <mergeCell ref="U43:X43"/>
    <mergeCell ref="AA43:AB43"/>
    <mergeCell ref="AC43:AF43"/>
    <mergeCell ref="AG43:AJ43"/>
    <mergeCell ref="D44:M44"/>
    <mergeCell ref="N44:O44"/>
    <mergeCell ref="Q44:T44"/>
    <mergeCell ref="U44:X44"/>
    <mergeCell ref="D41:M41"/>
    <mergeCell ref="N41:O41"/>
    <mergeCell ref="Q41:T41"/>
    <mergeCell ref="AG50:AG53"/>
    <mergeCell ref="AH50:AJ53"/>
    <mergeCell ref="B52:C53"/>
    <mergeCell ref="D52:D53"/>
    <mergeCell ref="E52:E53"/>
    <mergeCell ref="F52:F53"/>
    <mergeCell ref="G52:G53"/>
    <mergeCell ref="H52:H53"/>
    <mergeCell ref="I52:I53"/>
    <mergeCell ref="J52:K53"/>
    <mergeCell ref="B50:C51"/>
    <mergeCell ref="D50:D51"/>
    <mergeCell ref="E50:E51"/>
    <mergeCell ref="F50:F51"/>
    <mergeCell ref="G50:G51"/>
    <mergeCell ref="H50:H51"/>
    <mergeCell ref="I50:I51"/>
    <mergeCell ref="J50:K51"/>
    <mergeCell ref="M50:M53"/>
    <mergeCell ref="N50:N53"/>
    <mergeCell ref="O50:W53"/>
    <mergeCell ref="X50:X53"/>
    <mergeCell ref="Y50:AF53"/>
  </mergeCells>
  <phoneticPr fontId="2"/>
  <conditionalFormatting sqref="AB8">
    <cfRule type="expression" dxfId="7" priority="4">
      <formula>$AL$8="取引先コードは６ケタです。"</formula>
    </cfRule>
  </conditionalFormatting>
  <conditionalFormatting sqref="AB35">
    <cfRule type="expression" dxfId="6" priority="2">
      <formula>$AL$8="取引先コードは６ケタです。"</formula>
    </cfRule>
  </conditionalFormatting>
  <conditionalFormatting sqref="AC7:AJ7">
    <cfRule type="expression" dxfId="5" priority="3">
      <formula>$AL$7="登録番号は１３ケタです。"</formula>
    </cfRule>
  </conditionalFormatting>
  <conditionalFormatting sqref="AC34:AJ34">
    <cfRule type="expression" dxfId="4" priority="1">
      <formula>$AL$7="登録番号は１３ケタです。"</formula>
    </cfRule>
  </conditionalFormatting>
  <dataValidations count="4">
    <dataValidation type="list" allowBlank="1" showInputMessage="1" showErrorMessage="1" sqref="AL16 AL43" xr:uid="{DC25794A-E103-4E00-923B-C9EE50DB2F0B}">
      <formula1>"1:切捨て,2:四捨五入,3:切上げ"</formula1>
    </dataValidation>
    <dataValidation type="list" allowBlank="1" showInputMessage="1" showErrorMessage="1" errorTitle="税率エラー" error="・入力時「%」を入れてないですか？_x000a_「%」を抜いて数字のみで入力して下さい。_x000a_・税率が増えた際は、AA列の税率を増やして下さい。" sqref="Y12:Y20" xr:uid="{E1625ABB-D20D-4CDA-9279-06093C8DEAAE}">
      <formula1>OFFSET($AA$12,,,COUNTA($AA$12:$AA$16))</formula1>
    </dataValidation>
    <dataValidation allowBlank="1" showInputMessage="1" showErrorMessage="1" promptTitle="インボイス登録番号" prompt="インボイス登録番号は数字のみでハイフン（－）は入りません。" sqref="AC7:AJ7 AC34:AJ34" xr:uid="{BD6C9039-F5C9-4109-B4FE-0456FD4CC625}"/>
    <dataValidation allowBlank="1" showInputMessage="1" showErrorMessage="1" errorTitle="税率エラー" error="・入力時「%」を入れてないですか？_x000a_「%」を抜いて数字のみで入力して下さい。_x000a_・税率が増えた際は、AA列の税率を増やして下さい。" sqref="Y39:Y47" xr:uid="{BCDD3DC7-7706-42D2-96AB-6A0A56C37F8C}"/>
  </dataValidations>
  <printOptions horizontalCentered="1"/>
  <pageMargins left="0.31496062992125984" right="0.31496062992125984" top="0.59055118110236227" bottom="0.19685039370078741" header="0.31496062992125984" footer="0.31496062992125984"/>
  <pageSetup paperSize="9" scale="98" orientation="landscape" blackAndWhite="1" r:id="rId1"/>
  <rowBreaks count="1" manualBreakCount="1">
    <brk id="27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53D18-0646-4D5D-989D-7D7EB7B98F85}">
  <sheetPr codeName="Sheet2"/>
  <dimension ref="B1:AO30"/>
  <sheetViews>
    <sheetView zoomScale="120" zoomScaleNormal="120" workbookViewId="0"/>
  </sheetViews>
  <sheetFormatPr defaultColWidth="4.625" defaultRowHeight="24.95" customHeight="1" x14ac:dyDescent="0.15"/>
  <cols>
    <col min="1" max="1" width="1.625" style="3" customWidth="1"/>
    <col min="2" max="2" width="4.625" style="3"/>
    <col min="3" max="3" width="4.625" style="3" customWidth="1"/>
    <col min="4" max="9" width="4.625" style="3"/>
    <col min="10" max="10" width="1.625" style="3" customWidth="1"/>
    <col min="11" max="11" width="2.625" style="3" customWidth="1"/>
    <col min="12" max="12" width="1.625" style="3" customWidth="1"/>
    <col min="13" max="16" width="4.625" style="3"/>
    <col min="17" max="18" width="2.625" style="3" customWidth="1"/>
    <col min="19" max="19" width="4.625" style="3" customWidth="1"/>
    <col min="20" max="22" width="4.625" style="3"/>
    <col min="23" max="23" width="1.625" style="3" customWidth="1"/>
    <col min="24" max="25" width="4.625" style="3"/>
    <col min="26" max="26" width="1.625" style="3" customWidth="1"/>
    <col min="27" max="27" width="4.625" style="3" customWidth="1"/>
    <col min="28" max="28" width="2.625" style="3" customWidth="1"/>
    <col min="29" max="36" width="4.625" style="3"/>
    <col min="37" max="37" width="1.625" style="3" customWidth="1"/>
    <col min="38" max="38" width="11" style="3" bestFit="1" customWidth="1"/>
    <col min="39" max="56" width="4.625" style="3"/>
    <col min="57" max="57" width="4.625" style="3" customWidth="1"/>
    <col min="58" max="16384" width="4.625" style="3"/>
  </cols>
  <sheetData>
    <row r="1" spans="2:38" ht="24.95" customHeight="1" x14ac:dyDescent="0.15">
      <c r="B1" s="172" t="s">
        <v>84</v>
      </c>
      <c r="C1" s="173"/>
      <c r="D1" s="173"/>
      <c r="E1" s="173"/>
      <c r="F1" s="173"/>
      <c r="G1" s="173"/>
      <c r="H1" s="166" t="s">
        <v>63</v>
      </c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8"/>
      <c r="X1" s="174" t="s">
        <v>83</v>
      </c>
      <c r="Y1" s="175"/>
      <c r="Z1" s="175"/>
      <c r="AA1" s="175"/>
      <c r="AB1" s="175"/>
      <c r="AC1" s="175"/>
      <c r="AD1" s="175"/>
      <c r="AE1" s="175"/>
      <c r="AF1" s="175"/>
      <c r="AG1" s="176"/>
    </row>
    <row r="2" spans="2:38" ht="24.95" customHeight="1" x14ac:dyDescent="0.15">
      <c r="B2" s="173"/>
      <c r="C2" s="173"/>
      <c r="D2" s="173"/>
      <c r="E2" s="173"/>
      <c r="F2" s="173"/>
      <c r="G2" s="173"/>
      <c r="H2" s="169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1"/>
      <c r="X2" s="177"/>
      <c r="Y2" s="178"/>
      <c r="Z2" s="178"/>
      <c r="AA2" s="178"/>
      <c r="AB2" s="178"/>
      <c r="AC2" s="178"/>
      <c r="AD2" s="178"/>
      <c r="AE2" s="178"/>
      <c r="AF2" s="178"/>
      <c r="AG2" s="179"/>
    </row>
    <row r="4" spans="2:38" ht="24.95" customHeight="1" x14ac:dyDescent="0.15">
      <c r="B4" s="77" t="s">
        <v>34</v>
      </c>
      <c r="C4" s="82"/>
      <c r="D4" s="82"/>
      <c r="E4" s="82"/>
      <c r="F4" s="82"/>
      <c r="G4" s="82"/>
      <c r="H4" s="82"/>
      <c r="I4" s="78"/>
      <c r="J4" s="2"/>
      <c r="P4" s="2" t="s">
        <v>53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/>
      <c r="AC4" s="5" t="s">
        <v>9</v>
      </c>
      <c r="AD4" s="4">
        <v>20</v>
      </c>
      <c r="AE4" s="23">
        <v>26</v>
      </c>
      <c r="AF4" s="6" t="s">
        <v>8</v>
      </c>
      <c r="AG4" s="23">
        <v>9</v>
      </c>
      <c r="AH4" s="6" t="s">
        <v>7</v>
      </c>
      <c r="AI4" s="23">
        <v>30</v>
      </c>
      <c r="AJ4" s="6" t="s">
        <v>6</v>
      </c>
    </row>
    <row r="5" spans="2:38" ht="8.1" customHeight="1" x14ac:dyDescent="0.15"/>
    <row r="6" spans="2:38" ht="24.95" customHeight="1" x14ac:dyDescent="0.15">
      <c r="B6" s="127" t="s">
        <v>0</v>
      </c>
      <c r="C6" s="128"/>
      <c r="D6" s="128"/>
      <c r="E6" s="128"/>
      <c r="F6" s="128"/>
      <c r="G6" s="128"/>
      <c r="H6" s="128"/>
      <c r="I6" s="129"/>
      <c r="K6" s="119" t="s">
        <v>43</v>
      </c>
      <c r="L6" s="82"/>
      <c r="M6" s="18" t="s">
        <v>49</v>
      </c>
      <c r="N6" s="18"/>
      <c r="O6" s="18"/>
      <c r="P6" s="130" t="s">
        <v>46</v>
      </c>
      <c r="Q6" s="131"/>
      <c r="R6" s="132">
        <v>25000000</v>
      </c>
      <c r="S6" s="133"/>
      <c r="T6" s="133"/>
      <c r="U6" s="133"/>
      <c r="V6" s="134"/>
      <c r="X6" s="110" t="s">
        <v>4</v>
      </c>
      <c r="Y6" s="111"/>
      <c r="Z6" s="111"/>
      <c r="AA6" s="112"/>
      <c r="AB6" s="135" t="s">
        <v>69</v>
      </c>
      <c r="AC6" s="135"/>
      <c r="AD6" s="135"/>
      <c r="AE6" s="135"/>
      <c r="AF6" s="135"/>
      <c r="AG6" s="135"/>
      <c r="AH6" s="135"/>
      <c r="AI6" s="135"/>
      <c r="AJ6" s="136"/>
    </row>
    <row r="7" spans="2:38" ht="24.95" customHeight="1" x14ac:dyDescent="0.15">
      <c r="B7" s="7" t="s">
        <v>35</v>
      </c>
      <c r="I7" s="8"/>
      <c r="K7" s="119" t="s">
        <v>42</v>
      </c>
      <c r="L7" s="82"/>
      <c r="M7" s="18" t="s">
        <v>48</v>
      </c>
      <c r="N7" s="18"/>
      <c r="O7" s="18"/>
      <c r="P7" s="34">
        <v>20</v>
      </c>
      <c r="Q7" s="35" t="s">
        <v>47</v>
      </c>
      <c r="R7" s="132">
        <v>5000000</v>
      </c>
      <c r="S7" s="133"/>
      <c r="T7" s="133"/>
      <c r="U7" s="133"/>
      <c r="V7" s="134"/>
      <c r="X7" s="113"/>
      <c r="Y7" s="87"/>
      <c r="Z7" s="87"/>
      <c r="AA7" s="88"/>
      <c r="AB7" s="137" t="s">
        <v>70</v>
      </c>
      <c r="AC7" s="137"/>
      <c r="AD7" s="137"/>
      <c r="AE7" s="137"/>
      <c r="AF7" s="137"/>
      <c r="AG7" s="137"/>
      <c r="AH7" s="137"/>
      <c r="AI7" s="137"/>
      <c r="AJ7" s="138"/>
    </row>
    <row r="8" spans="2:38" ht="24.95" customHeight="1" x14ac:dyDescent="0.15">
      <c r="B8" s="153"/>
      <c r="C8" s="154"/>
      <c r="D8" s="154"/>
      <c r="E8" s="154"/>
      <c r="F8" s="154"/>
      <c r="G8" s="154"/>
      <c r="H8" s="154"/>
      <c r="I8" s="8"/>
      <c r="K8" s="119" t="s">
        <v>44</v>
      </c>
      <c r="L8" s="82"/>
      <c r="M8" s="18" t="s">
        <v>10</v>
      </c>
      <c r="N8" s="18"/>
      <c r="O8" s="18"/>
      <c r="P8" s="34">
        <v>30</v>
      </c>
      <c r="Q8" s="35" t="s">
        <v>47</v>
      </c>
      <c r="R8" s="139">
        <f>AC20</f>
        <v>7500000</v>
      </c>
      <c r="S8" s="140"/>
      <c r="T8" s="140"/>
      <c r="U8" s="140"/>
      <c r="V8" s="141"/>
      <c r="X8" s="110" t="s">
        <v>5</v>
      </c>
      <c r="Y8" s="111"/>
      <c r="Z8" s="111"/>
      <c r="AA8" s="112"/>
      <c r="AB8" s="155" t="s">
        <v>71</v>
      </c>
      <c r="AC8" s="156"/>
      <c r="AD8" s="156"/>
      <c r="AE8" s="156"/>
      <c r="AF8" s="156"/>
      <c r="AG8" s="156"/>
      <c r="AH8" s="156"/>
      <c r="AI8" s="156"/>
      <c r="AJ8" s="25"/>
    </row>
    <row r="9" spans="2:38" ht="24.95" customHeight="1" x14ac:dyDescent="0.15">
      <c r="B9" s="157" t="s">
        <v>64</v>
      </c>
      <c r="C9" s="158"/>
      <c r="D9" s="158"/>
      <c r="E9" s="158"/>
      <c r="F9" s="158"/>
      <c r="G9" s="158"/>
      <c r="H9" s="158"/>
      <c r="I9" s="9" t="s">
        <v>1</v>
      </c>
      <c r="K9" s="103"/>
      <c r="L9" s="104"/>
      <c r="M9" s="18" t="s">
        <v>11</v>
      </c>
      <c r="N9" s="18"/>
      <c r="O9" s="17"/>
      <c r="P9" s="32"/>
      <c r="Q9" s="19"/>
      <c r="R9" s="139">
        <f>AG20</f>
        <v>750000</v>
      </c>
      <c r="S9" s="140"/>
      <c r="T9" s="140"/>
      <c r="U9" s="140"/>
      <c r="V9" s="141"/>
      <c r="X9" s="113"/>
      <c r="Y9" s="87"/>
      <c r="Z9" s="87"/>
      <c r="AA9" s="88"/>
      <c r="AB9" s="159" t="s">
        <v>72</v>
      </c>
      <c r="AC9" s="137"/>
      <c r="AD9" s="137"/>
      <c r="AE9" s="137"/>
      <c r="AF9" s="137"/>
      <c r="AG9" s="137"/>
      <c r="AH9" s="137"/>
      <c r="AI9" s="137"/>
      <c r="AJ9" s="24"/>
    </row>
    <row r="10" spans="2:38" ht="24.95" customHeight="1" x14ac:dyDescent="0.15">
      <c r="B10" s="10"/>
      <c r="C10" s="11" t="s">
        <v>2</v>
      </c>
      <c r="D10" s="152" t="s">
        <v>65</v>
      </c>
      <c r="E10" s="152"/>
      <c r="F10" s="152"/>
      <c r="G10" s="152"/>
      <c r="H10" s="152"/>
      <c r="I10" s="12" t="s">
        <v>3</v>
      </c>
      <c r="K10" s="105" t="s">
        <v>45</v>
      </c>
      <c r="L10" s="106"/>
      <c r="M10" s="18" t="s">
        <v>50</v>
      </c>
      <c r="N10" s="18"/>
      <c r="O10" s="18"/>
      <c r="P10" s="33"/>
      <c r="Q10" s="30"/>
      <c r="R10" s="139">
        <f>IF(SUM(R8,R9)=0,"",SUM(R8,R9))</f>
        <v>8250000</v>
      </c>
      <c r="S10" s="140"/>
      <c r="T10" s="140"/>
      <c r="U10" s="140"/>
      <c r="V10" s="141"/>
      <c r="X10" s="107" t="s">
        <v>31</v>
      </c>
      <c r="Y10" s="108"/>
      <c r="Z10" s="108"/>
      <c r="AA10" s="109"/>
      <c r="AB10" s="21" t="s">
        <v>33</v>
      </c>
      <c r="AC10" s="160" t="s">
        <v>73</v>
      </c>
      <c r="AD10" s="160"/>
      <c r="AE10" s="160"/>
      <c r="AF10" s="160"/>
      <c r="AG10" s="160"/>
      <c r="AH10" s="160"/>
      <c r="AI10" s="160"/>
      <c r="AJ10" s="161"/>
      <c r="AL10" s="3" t="str">
        <f>IF(OR(LEN(AC10)=0,LEN(AC10)=13),"","登録番号は１３ケタです。")</f>
        <v/>
      </c>
    </row>
    <row r="11" spans="2:38" ht="24.95" customHeight="1" x14ac:dyDescent="0.15">
      <c r="B11" s="77" t="s">
        <v>38</v>
      </c>
      <c r="C11" s="78"/>
      <c r="D11" s="142" t="s">
        <v>66</v>
      </c>
      <c r="E11" s="143"/>
      <c r="F11" s="143"/>
      <c r="G11" s="143"/>
      <c r="H11" s="143"/>
      <c r="I11" s="144"/>
      <c r="K11" s="77" t="s">
        <v>13</v>
      </c>
      <c r="L11" s="82"/>
      <c r="M11" s="18" t="s">
        <v>12</v>
      </c>
      <c r="N11" s="18"/>
      <c r="O11" s="20" t="s">
        <v>14</v>
      </c>
      <c r="P11" s="18"/>
      <c r="Q11" s="31"/>
      <c r="R11" s="139">
        <f>IF(R6=0,"",IFERROR(R6-R7-R8,""))</f>
        <v>12500000</v>
      </c>
      <c r="S11" s="140"/>
      <c r="T11" s="140"/>
      <c r="U11" s="140"/>
      <c r="V11" s="141"/>
      <c r="X11" s="86" t="s">
        <v>40</v>
      </c>
      <c r="Y11" s="87"/>
      <c r="Z11" s="87"/>
      <c r="AA11" s="88"/>
      <c r="AB11" s="162">
        <v>128979</v>
      </c>
      <c r="AC11" s="163"/>
      <c r="AD11" s="164"/>
      <c r="AE11" s="29" t="s">
        <v>39</v>
      </c>
      <c r="AF11" s="142" t="s">
        <v>74</v>
      </c>
      <c r="AG11" s="143"/>
      <c r="AH11" s="143"/>
      <c r="AI11" s="143"/>
      <c r="AJ11" s="144"/>
      <c r="AL11" s="3" t="str">
        <f>IF(OR(LEN(AB11)=0,LEN(AB11)=6),"","取引先コードは６ケタです。")</f>
        <v/>
      </c>
    </row>
    <row r="12" spans="2:38" ht="8.1" customHeight="1" x14ac:dyDescent="0.15"/>
    <row r="13" spans="2:38" ht="24.95" customHeight="1" x14ac:dyDescent="0.15">
      <c r="B13" s="3" t="s">
        <v>15</v>
      </c>
      <c r="AA13" s="3" t="s">
        <v>23</v>
      </c>
    </row>
    <row r="14" spans="2:38" ht="24.95" customHeight="1" x14ac:dyDescent="0.15">
      <c r="B14" s="13" t="s">
        <v>16</v>
      </c>
      <c r="C14" s="1" t="s">
        <v>6</v>
      </c>
      <c r="D14" s="62" t="s">
        <v>17</v>
      </c>
      <c r="E14" s="62"/>
      <c r="F14" s="62"/>
      <c r="G14" s="62"/>
      <c r="H14" s="62"/>
      <c r="I14" s="62"/>
      <c r="J14" s="62"/>
      <c r="K14" s="62"/>
      <c r="L14" s="62"/>
      <c r="M14" s="62"/>
      <c r="N14" s="77" t="s">
        <v>22</v>
      </c>
      <c r="O14" s="78"/>
      <c r="P14" s="14" t="s">
        <v>19</v>
      </c>
      <c r="Q14" s="77" t="s">
        <v>18</v>
      </c>
      <c r="R14" s="82"/>
      <c r="S14" s="82"/>
      <c r="T14" s="78"/>
      <c r="U14" s="77" t="s">
        <v>20</v>
      </c>
      <c r="V14" s="82"/>
      <c r="W14" s="82"/>
      <c r="X14" s="78"/>
      <c r="Y14" s="14" t="s">
        <v>21</v>
      </c>
      <c r="AA14" s="62" t="s">
        <v>21</v>
      </c>
      <c r="AB14" s="62"/>
      <c r="AC14" s="62" t="s">
        <v>32</v>
      </c>
      <c r="AD14" s="62"/>
      <c r="AE14" s="62"/>
      <c r="AF14" s="62"/>
      <c r="AG14" s="62" t="s">
        <v>25</v>
      </c>
      <c r="AH14" s="62"/>
      <c r="AI14" s="62"/>
      <c r="AJ14" s="62"/>
    </row>
    <row r="15" spans="2:38" ht="24.95" customHeight="1" x14ac:dyDescent="0.15">
      <c r="B15" s="26">
        <v>9</v>
      </c>
      <c r="C15" s="22">
        <v>30</v>
      </c>
      <c r="D15" s="145" t="s">
        <v>67</v>
      </c>
      <c r="E15" s="146"/>
      <c r="F15" s="146"/>
      <c r="G15" s="146"/>
      <c r="H15" s="146"/>
      <c r="I15" s="146"/>
      <c r="J15" s="146"/>
      <c r="K15" s="146"/>
      <c r="L15" s="146"/>
      <c r="M15" s="147"/>
      <c r="N15" s="149">
        <v>1</v>
      </c>
      <c r="O15" s="150"/>
      <c r="P15" s="27" t="s">
        <v>68</v>
      </c>
      <c r="Q15" s="132">
        <v>7500000</v>
      </c>
      <c r="R15" s="133"/>
      <c r="S15" s="133"/>
      <c r="T15" s="134"/>
      <c r="U15" s="132">
        <f>IF(Q15="","",ROUND(N15*Q15,0))</f>
        <v>7500000</v>
      </c>
      <c r="V15" s="133"/>
      <c r="W15" s="133"/>
      <c r="X15" s="134"/>
      <c r="Y15" s="36">
        <v>10</v>
      </c>
      <c r="AA15" s="151">
        <v>0</v>
      </c>
      <c r="AB15" s="151"/>
      <c r="AC15" s="148">
        <f>IF(OR(SUM($U$15:$U$23)=0,AA15=""),"",ROUND(SUMIF($Y$15:$Y$23,$AA15,$U$15:$U$23),0))</f>
        <v>0</v>
      </c>
      <c r="AD15" s="148"/>
      <c r="AE15" s="148"/>
      <c r="AF15" s="148"/>
      <c r="AG15" s="148">
        <f>CHOOSE(LEFTB($AL$19,1),IFERROR(ROUNDDOWN(AC15*AA15/100,0),""),IFERROR(ROUND(AC15*AA15/100,0),""),IFERROR(ROUNDUP(AC15*AA15/100,0),""))</f>
        <v>0</v>
      </c>
      <c r="AH15" s="148"/>
      <c r="AI15" s="148"/>
      <c r="AJ15" s="148"/>
    </row>
    <row r="16" spans="2:38" ht="24.95" customHeight="1" x14ac:dyDescent="0.15">
      <c r="B16" s="26"/>
      <c r="C16" s="22"/>
      <c r="D16" s="145"/>
      <c r="E16" s="146"/>
      <c r="F16" s="146"/>
      <c r="G16" s="146"/>
      <c r="H16" s="146"/>
      <c r="I16" s="146"/>
      <c r="J16" s="146"/>
      <c r="K16" s="146"/>
      <c r="L16" s="146"/>
      <c r="M16" s="147"/>
      <c r="N16" s="149"/>
      <c r="O16" s="150"/>
      <c r="P16" s="27"/>
      <c r="Q16" s="132"/>
      <c r="R16" s="133"/>
      <c r="S16" s="133"/>
      <c r="T16" s="134"/>
      <c r="U16" s="132" t="str">
        <f t="shared" ref="U16:U23" si="0">IF(Q16="","",ROUND(N16*Q16,0))</f>
        <v/>
      </c>
      <c r="V16" s="133"/>
      <c r="W16" s="133"/>
      <c r="X16" s="134"/>
      <c r="Y16" s="36"/>
      <c r="AA16" s="151">
        <v>8</v>
      </c>
      <c r="AB16" s="151"/>
      <c r="AC16" s="148">
        <f t="shared" ref="AC16:AC19" si="1">IF(OR(SUM($U$15:$U$23)=0,AA16=""),"",ROUND(SUMIF($Y$15:$Y$23,$AA16,$U$15:$U$23),0))</f>
        <v>0</v>
      </c>
      <c r="AD16" s="148"/>
      <c r="AE16" s="148"/>
      <c r="AF16" s="148"/>
      <c r="AG16" s="148">
        <f t="shared" ref="AG16" si="2">CHOOSE(LEFTB($AL$19,1),IFERROR(ROUNDDOWN(AC16*AA16/100,0),""),IFERROR(ROUND(AC16*AA16/100,0),""),IFERROR(ROUNDUP(AC16*AA16/100,0),""))</f>
        <v>0</v>
      </c>
      <c r="AH16" s="148"/>
      <c r="AI16" s="148"/>
      <c r="AJ16" s="148"/>
    </row>
    <row r="17" spans="2:41" ht="24.95" customHeight="1" x14ac:dyDescent="0.15">
      <c r="B17" s="26"/>
      <c r="C17" s="22"/>
      <c r="D17" s="145"/>
      <c r="E17" s="146"/>
      <c r="F17" s="146"/>
      <c r="G17" s="146"/>
      <c r="H17" s="146"/>
      <c r="I17" s="146"/>
      <c r="J17" s="146"/>
      <c r="K17" s="146"/>
      <c r="L17" s="146"/>
      <c r="M17" s="147"/>
      <c r="N17" s="149"/>
      <c r="O17" s="150"/>
      <c r="P17" s="27"/>
      <c r="Q17" s="132"/>
      <c r="R17" s="133"/>
      <c r="S17" s="133"/>
      <c r="T17" s="134"/>
      <c r="U17" s="132" t="str">
        <f>IF(Q17="","",ROUND(N17*Q17,0))</f>
        <v/>
      </c>
      <c r="V17" s="133"/>
      <c r="W17" s="133"/>
      <c r="X17" s="134"/>
      <c r="Y17" s="36"/>
      <c r="AA17" s="151">
        <v>10</v>
      </c>
      <c r="AB17" s="151"/>
      <c r="AC17" s="148">
        <f>IF(OR(SUM($U$15:$U$23)=0,AA17=""),"",ROUND(SUMIF($Y$15:$Y$23,$AA17,$U$15:$U$23),0))</f>
        <v>7500000</v>
      </c>
      <c r="AD17" s="148"/>
      <c r="AE17" s="148"/>
      <c r="AF17" s="148"/>
      <c r="AG17" s="148">
        <f>CHOOSE(LEFTB($AL$19,1),IFERROR(ROUNDDOWN(AC17*AA17/100,0),""),IFERROR(ROUND(AC17*AA17/100,0),""),IFERROR(ROUNDUP(AC17*AA17/100,0),""))</f>
        <v>750000</v>
      </c>
      <c r="AH17" s="148"/>
      <c r="AI17" s="148"/>
      <c r="AJ17" s="148"/>
    </row>
    <row r="18" spans="2:41" ht="24.95" customHeight="1" x14ac:dyDescent="0.15">
      <c r="B18" s="26"/>
      <c r="C18" s="22"/>
      <c r="D18" s="145"/>
      <c r="E18" s="146"/>
      <c r="F18" s="146"/>
      <c r="G18" s="146"/>
      <c r="H18" s="146"/>
      <c r="I18" s="146"/>
      <c r="J18" s="146"/>
      <c r="K18" s="146"/>
      <c r="L18" s="146"/>
      <c r="M18" s="147"/>
      <c r="N18" s="149"/>
      <c r="O18" s="150"/>
      <c r="P18" s="27"/>
      <c r="Q18" s="132"/>
      <c r="R18" s="133"/>
      <c r="S18" s="133"/>
      <c r="T18" s="134"/>
      <c r="U18" s="132" t="str">
        <f t="shared" si="0"/>
        <v/>
      </c>
      <c r="V18" s="133"/>
      <c r="W18" s="133"/>
      <c r="X18" s="134"/>
      <c r="Y18" s="36"/>
      <c r="AA18" s="165"/>
      <c r="AB18" s="165"/>
      <c r="AC18" s="148" t="str">
        <f>IF(OR(SUM($U$15:$U$23)=0,AA18=""),"",ROUND(SUMIF($Y$15:$Y$23,$AA18,$U$15:$U$23),0))</f>
        <v/>
      </c>
      <c r="AD18" s="148"/>
      <c r="AE18" s="148"/>
      <c r="AF18" s="148"/>
      <c r="AG18" s="148" t="str">
        <f>CHOOSE(LEFTB($AL$19,1),IFERROR(ROUNDDOWN(AC18*AA18/100,0),""),IFERROR(ROUND(AC18*AA18/100,0),""),IFERROR(ROUNDUP(AC18*AA18/100,0),""))</f>
        <v/>
      </c>
      <c r="AH18" s="148"/>
      <c r="AI18" s="148"/>
      <c r="AJ18" s="148"/>
      <c r="AL18" s="3" t="s">
        <v>30</v>
      </c>
    </row>
    <row r="19" spans="2:41" ht="24.95" customHeight="1" x14ac:dyDescent="0.15">
      <c r="B19" s="26"/>
      <c r="C19" s="22"/>
      <c r="D19" s="145"/>
      <c r="E19" s="146"/>
      <c r="F19" s="146"/>
      <c r="G19" s="146"/>
      <c r="H19" s="146"/>
      <c r="I19" s="146"/>
      <c r="J19" s="146"/>
      <c r="K19" s="146"/>
      <c r="L19" s="146"/>
      <c r="M19" s="147"/>
      <c r="N19" s="149"/>
      <c r="O19" s="150"/>
      <c r="P19" s="27"/>
      <c r="Q19" s="132"/>
      <c r="R19" s="133"/>
      <c r="S19" s="133"/>
      <c r="T19" s="134"/>
      <c r="U19" s="132" t="str">
        <f t="shared" si="0"/>
        <v/>
      </c>
      <c r="V19" s="133"/>
      <c r="W19" s="133"/>
      <c r="X19" s="134"/>
      <c r="Y19" s="36"/>
      <c r="AA19" s="165"/>
      <c r="AB19" s="165"/>
      <c r="AC19" s="148" t="str">
        <f t="shared" si="1"/>
        <v/>
      </c>
      <c r="AD19" s="148"/>
      <c r="AE19" s="148"/>
      <c r="AF19" s="148"/>
      <c r="AG19" s="148" t="str">
        <f>CHOOSE(LEFTB($AL$19,1),IFERROR(ROUNDDOWN(AC19*AA19/100,0),""),IFERROR(ROUND(AC19*AA19/100,0),""),IFERROR(ROUNDUP(AC19*AA19/100,0),""))</f>
        <v/>
      </c>
      <c r="AH19" s="148"/>
      <c r="AI19" s="148"/>
      <c r="AJ19" s="148"/>
      <c r="AL19" s="28" t="s">
        <v>41</v>
      </c>
    </row>
    <row r="20" spans="2:41" ht="24.95" customHeight="1" x14ac:dyDescent="0.15">
      <c r="B20" s="26"/>
      <c r="C20" s="22"/>
      <c r="D20" s="145"/>
      <c r="E20" s="146"/>
      <c r="F20" s="146"/>
      <c r="G20" s="146"/>
      <c r="H20" s="146"/>
      <c r="I20" s="146"/>
      <c r="J20" s="146"/>
      <c r="K20" s="146"/>
      <c r="L20" s="146"/>
      <c r="M20" s="147"/>
      <c r="N20" s="149"/>
      <c r="O20" s="150"/>
      <c r="P20" s="27"/>
      <c r="Q20" s="132"/>
      <c r="R20" s="133"/>
      <c r="S20" s="133"/>
      <c r="T20" s="134"/>
      <c r="U20" s="132" t="str">
        <f t="shared" si="0"/>
        <v/>
      </c>
      <c r="V20" s="133"/>
      <c r="W20" s="133"/>
      <c r="X20" s="134"/>
      <c r="Y20" s="36"/>
      <c r="AA20" s="151" t="s">
        <v>24</v>
      </c>
      <c r="AB20" s="151"/>
      <c r="AC20" s="148">
        <f>IF(SUM(AC15:AC19)=0,"",SUM(AC15:AC19))</f>
        <v>7500000</v>
      </c>
      <c r="AD20" s="148"/>
      <c r="AE20" s="148"/>
      <c r="AF20" s="148"/>
      <c r="AG20" s="148">
        <f>IF(COUNTIF(AC15:AC19,"&gt;0")=0,"",SUM(AG15:AG19))</f>
        <v>750000</v>
      </c>
      <c r="AH20" s="148"/>
      <c r="AI20" s="148"/>
      <c r="AJ20" s="148"/>
    </row>
    <row r="21" spans="2:41" ht="24.95" customHeight="1" x14ac:dyDescent="0.15">
      <c r="B21" s="26"/>
      <c r="C21" s="22"/>
      <c r="D21" s="145"/>
      <c r="E21" s="146"/>
      <c r="F21" s="146"/>
      <c r="G21" s="146"/>
      <c r="H21" s="146"/>
      <c r="I21" s="146"/>
      <c r="J21" s="146"/>
      <c r="K21" s="146"/>
      <c r="L21" s="146"/>
      <c r="M21" s="147"/>
      <c r="N21" s="149"/>
      <c r="O21" s="150"/>
      <c r="P21" s="27"/>
      <c r="Q21" s="132"/>
      <c r="R21" s="133"/>
      <c r="S21" s="133"/>
      <c r="T21" s="134"/>
      <c r="U21" s="132" t="str">
        <f t="shared" si="0"/>
        <v/>
      </c>
      <c r="V21" s="133"/>
      <c r="W21" s="133"/>
      <c r="X21" s="134"/>
      <c r="Y21" s="36"/>
    </row>
    <row r="22" spans="2:41" ht="24.95" customHeight="1" x14ac:dyDescent="0.15">
      <c r="B22" s="26"/>
      <c r="C22" s="22"/>
      <c r="D22" s="145"/>
      <c r="E22" s="146"/>
      <c r="F22" s="146"/>
      <c r="G22" s="146"/>
      <c r="H22" s="146"/>
      <c r="I22" s="146"/>
      <c r="J22" s="146"/>
      <c r="K22" s="146"/>
      <c r="L22" s="146"/>
      <c r="M22" s="147"/>
      <c r="N22" s="149"/>
      <c r="O22" s="150"/>
      <c r="P22" s="27"/>
      <c r="Q22" s="132"/>
      <c r="R22" s="133"/>
      <c r="S22" s="133"/>
      <c r="T22" s="134"/>
      <c r="U22" s="132" t="str">
        <f t="shared" si="0"/>
        <v/>
      </c>
      <c r="V22" s="133"/>
      <c r="W22" s="133"/>
      <c r="X22" s="134"/>
      <c r="Y22" s="36"/>
    </row>
    <row r="23" spans="2:41" ht="24.95" customHeight="1" x14ac:dyDescent="0.15">
      <c r="B23" s="26"/>
      <c r="C23" s="22"/>
      <c r="D23" s="145"/>
      <c r="E23" s="146"/>
      <c r="F23" s="146"/>
      <c r="G23" s="146"/>
      <c r="H23" s="146"/>
      <c r="I23" s="146"/>
      <c r="J23" s="146"/>
      <c r="K23" s="146"/>
      <c r="L23" s="146"/>
      <c r="M23" s="147"/>
      <c r="N23" s="149"/>
      <c r="O23" s="150"/>
      <c r="P23" s="27"/>
      <c r="Q23" s="132"/>
      <c r="R23" s="133"/>
      <c r="S23" s="133"/>
      <c r="T23" s="134"/>
      <c r="U23" s="132" t="str">
        <f t="shared" si="0"/>
        <v/>
      </c>
      <c r="V23" s="133"/>
      <c r="W23" s="133"/>
      <c r="X23" s="134"/>
      <c r="Y23" s="36"/>
    </row>
    <row r="24" spans="2:41" ht="8.1" customHeight="1" x14ac:dyDescent="0.15">
      <c r="J24" s="15"/>
      <c r="K24" s="15"/>
      <c r="L24" s="15"/>
      <c r="M24" s="15"/>
      <c r="AO24" s="16"/>
    </row>
    <row r="25" spans="2:41" ht="24.95" customHeight="1" x14ac:dyDescent="0.15">
      <c r="B25" s="47" t="s">
        <v>54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1"/>
      <c r="O25" s="41"/>
      <c r="P25" s="48"/>
      <c r="Q25" s="48"/>
      <c r="R25" s="48"/>
      <c r="S25" s="48"/>
      <c r="T25" s="48"/>
      <c r="U25" s="42"/>
      <c r="V25" s="42"/>
      <c r="W25" s="42"/>
      <c r="X25" s="42"/>
      <c r="Y25" s="42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9"/>
      <c r="AO25" s="16"/>
    </row>
    <row r="26" spans="2:41" ht="20.100000000000001" customHeight="1" x14ac:dyDescent="0.15">
      <c r="B26" s="43" t="s">
        <v>62</v>
      </c>
      <c r="D26" s="39"/>
      <c r="E26" s="39"/>
      <c r="F26" s="39"/>
      <c r="G26" s="40"/>
      <c r="H26" s="39"/>
      <c r="I26" s="39"/>
      <c r="J26" s="39"/>
      <c r="K26" s="39"/>
      <c r="X26" s="3" t="s">
        <v>58</v>
      </c>
      <c r="AJ26" s="8"/>
      <c r="AO26" s="16"/>
    </row>
    <row r="27" spans="2:41" ht="20.100000000000001" customHeight="1" x14ac:dyDescent="0.15">
      <c r="B27" s="43" t="s">
        <v>55</v>
      </c>
      <c r="D27" s="39"/>
      <c r="E27" s="39"/>
      <c r="F27" s="39"/>
      <c r="G27" s="40"/>
      <c r="H27" s="39"/>
      <c r="I27" s="39"/>
      <c r="J27" s="39"/>
      <c r="K27" s="39"/>
      <c r="X27" s="3" t="s">
        <v>59</v>
      </c>
      <c r="AJ27" s="8"/>
      <c r="AO27" s="16"/>
    </row>
    <row r="28" spans="2:41" ht="20.100000000000001" customHeight="1" x14ac:dyDescent="0.15">
      <c r="B28" s="43" t="s">
        <v>57</v>
      </c>
      <c r="D28" s="39"/>
      <c r="E28" s="39"/>
      <c r="F28" s="39"/>
      <c r="G28" s="39"/>
      <c r="H28" s="39"/>
      <c r="I28" s="39"/>
      <c r="J28" s="39"/>
      <c r="K28" s="39"/>
      <c r="X28" s="3" t="s">
        <v>60</v>
      </c>
      <c r="AJ28" s="8"/>
      <c r="AO28" s="16"/>
    </row>
    <row r="29" spans="2:41" ht="20.100000000000001" customHeight="1" x14ac:dyDescent="0.15">
      <c r="B29" s="44" t="s">
        <v>56</v>
      </c>
      <c r="C29" s="45"/>
      <c r="D29" s="38"/>
      <c r="E29" s="38"/>
      <c r="F29" s="38"/>
      <c r="G29" s="38"/>
      <c r="H29" s="38"/>
      <c r="I29" s="38"/>
      <c r="J29" s="38"/>
      <c r="K29" s="38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 t="s">
        <v>61</v>
      </c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  <c r="AO29" s="16"/>
    </row>
    <row r="30" spans="2:41" ht="8.25" customHeight="1" x14ac:dyDescent="0.15"/>
  </sheetData>
  <sheetProtection formatCells="0"/>
  <mergeCells count="95">
    <mergeCell ref="H1:U2"/>
    <mergeCell ref="B1:G2"/>
    <mergeCell ref="X1:AG2"/>
    <mergeCell ref="B4:I4"/>
    <mergeCell ref="B6:I6"/>
    <mergeCell ref="K6:L6"/>
    <mergeCell ref="P6:Q6"/>
    <mergeCell ref="R6:V6"/>
    <mergeCell ref="AB6:AJ6"/>
    <mergeCell ref="K7:L7"/>
    <mergeCell ref="R7:V7"/>
    <mergeCell ref="AB7:AJ7"/>
    <mergeCell ref="B8:H8"/>
    <mergeCell ref="K8:L8"/>
    <mergeCell ref="R8:V8"/>
    <mergeCell ref="X8:AA9"/>
    <mergeCell ref="AB8:AI8"/>
    <mergeCell ref="B9:H9"/>
    <mergeCell ref="X6:AA7"/>
    <mergeCell ref="K9:L9"/>
    <mergeCell ref="R9:V9"/>
    <mergeCell ref="AB9:AI9"/>
    <mergeCell ref="D10:H10"/>
    <mergeCell ref="K10:L10"/>
    <mergeCell ref="R10:V10"/>
    <mergeCell ref="X10:AA10"/>
    <mergeCell ref="AC10:AJ10"/>
    <mergeCell ref="B11:C11"/>
    <mergeCell ref="D11:I11"/>
    <mergeCell ref="K11:L11"/>
    <mergeCell ref="R11:V11"/>
    <mergeCell ref="X11:AA11"/>
    <mergeCell ref="AF11:AJ11"/>
    <mergeCell ref="D14:M14"/>
    <mergeCell ref="N14:O14"/>
    <mergeCell ref="Q14:T14"/>
    <mergeCell ref="U14:X14"/>
    <mergeCell ref="AA14:AB14"/>
    <mergeCell ref="AC14:AF14"/>
    <mergeCell ref="AG14:AJ14"/>
    <mergeCell ref="AB11:AD11"/>
    <mergeCell ref="AG15:AJ15"/>
    <mergeCell ref="D16:M16"/>
    <mergeCell ref="N16:O16"/>
    <mergeCell ref="Q16:T16"/>
    <mergeCell ref="U16:X16"/>
    <mergeCell ref="AA16:AB16"/>
    <mergeCell ref="AC16:AF16"/>
    <mergeCell ref="AG16:AJ16"/>
    <mergeCell ref="D15:M15"/>
    <mergeCell ref="N15:O15"/>
    <mergeCell ref="Q15:T15"/>
    <mergeCell ref="U15:X15"/>
    <mergeCell ref="AA15:AB15"/>
    <mergeCell ref="AC15:AF15"/>
    <mergeCell ref="AG17:AJ17"/>
    <mergeCell ref="D18:M18"/>
    <mergeCell ref="N18:O18"/>
    <mergeCell ref="Q18:T18"/>
    <mergeCell ref="U18:X18"/>
    <mergeCell ref="AA18:AB18"/>
    <mergeCell ref="AC18:AF18"/>
    <mergeCell ref="AG18:AJ18"/>
    <mergeCell ref="D17:M17"/>
    <mergeCell ref="N17:O17"/>
    <mergeCell ref="Q17:T17"/>
    <mergeCell ref="U17:X17"/>
    <mergeCell ref="AA17:AB17"/>
    <mergeCell ref="AC17:AF17"/>
    <mergeCell ref="AG19:AJ19"/>
    <mergeCell ref="D20:M20"/>
    <mergeCell ref="N20:O20"/>
    <mergeCell ref="Q20:T20"/>
    <mergeCell ref="U20:X20"/>
    <mergeCell ref="AA20:AB20"/>
    <mergeCell ref="AC20:AF20"/>
    <mergeCell ref="AG20:AJ20"/>
    <mergeCell ref="D19:M19"/>
    <mergeCell ref="N19:O19"/>
    <mergeCell ref="Q19:T19"/>
    <mergeCell ref="U19:X19"/>
    <mergeCell ref="AA19:AB19"/>
    <mergeCell ref="AC19:AF19"/>
    <mergeCell ref="D23:M23"/>
    <mergeCell ref="N23:O23"/>
    <mergeCell ref="Q23:T23"/>
    <mergeCell ref="U23:X23"/>
    <mergeCell ref="D21:M21"/>
    <mergeCell ref="N21:O21"/>
    <mergeCell ref="Q21:T21"/>
    <mergeCell ref="U21:X21"/>
    <mergeCell ref="D22:M22"/>
    <mergeCell ref="N22:O22"/>
    <mergeCell ref="Q22:T22"/>
    <mergeCell ref="U22:X22"/>
  </mergeCells>
  <phoneticPr fontId="2"/>
  <conditionalFormatting sqref="AB11">
    <cfRule type="expression" dxfId="3" priority="4">
      <formula>$AL$11="取引先コードは６ケタです。"</formula>
    </cfRule>
  </conditionalFormatting>
  <conditionalFormatting sqref="AC10:AJ10">
    <cfRule type="expression" dxfId="2" priority="3">
      <formula>$AL$10="登録番号は１３ケタです。"</formula>
    </cfRule>
  </conditionalFormatting>
  <dataValidations count="3">
    <dataValidation allowBlank="1" showInputMessage="1" showErrorMessage="1" promptTitle="インボイス登録番号" prompt="インボイス登録番号は数字のみでハイフン（－）は入りません。" sqref="AC10:AJ10" xr:uid="{889C3E12-B0C6-4CB2-9EF6-E0F6C038CC60}"/>
    <dataValidation type="list" allowBlank="1" showInputMessage="1" showErrorMessage="1" errorTitle="税率エラー" error="・入力時「%」を入れてないですか？_x000a_「%」を抜いて数字のみで入力して下さい。_x000a_・税率が増えた際は、AA列の税率を増やして下さい。" sqref="Y15:Y23" xr:uid="{D6C14475-0988-4502-A63B-BE412A9ECA96}">
      <formula1>OFFSET($AA$15,,,COUNTA($AA$15:$AA$19))</formula1>
    </dataValidation>
    <dataValidation type="list" allowBlank="1" showInputMessage="1" showErrorMessage="1" sqref="AL19" xr:uid="{51B7E288-E1DC-4C6A-98A9-4AE661A7D7F1}">
      <formula1>"1:切捨て,2:四捨五入,3:切上げ"</formula1>
    </dataValidation>
  </dataValidations>
  <printOptions horizontalCentered="1"/>
  <pageMargins left="0.31496062992125984" right="0.31496062992125984" top="0.59055118110236227" bottom="0.19685039370078741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4779-8397-4AF6-BD9D-D6504F4B3A58}">
  <sheetPr codeName="Sheet3"/>
  <dimension ref="B1:AO30"/>
  <sheetViews>
    <sheetView zoomScale="120" zoomScaleNormal="120" workbookViewId="0"/>
  </sheetViews>
  <sheetFormatPr defaultColWidth="4.625" defaultRowHeight="24.95" customHeight="1" x14ac:dyDescent="0.15"/>
  <cols>
    <col min="1" max="1" width="1.625" style="3" customWidth="1"/>
    <col min="2" max="2" width="4.625" style="3"/>
    <col min="3" max="3" width="4.625" style="3" customWidth="1"/>
    <col min="4" max="9" width="4.625" style="3"/>
    <col min="10" max="10" width="1.625" style="3" customWidth="1"/>
    <col min="11" max="11" width="2.625" style="3" customWidth="1"/>
    <col min="12" max="12" width="1.625" style="3" customWidth="1"/>
    <col min="13" max="16" width="4.625" style="3"/>
    <col min="17" max="18" width="2.625" style="3" customWidth="1"/>
    <col min="19" max="19" width="4.625" style="3" customWidth="1"/>
    <col min="20" max="22" width="4.625" style="3"/>
    <col min="23" max="23" width="1.625" style="3" customWidth="1"/>
    <col min="24" max="25" width="4.625" style="3"/>
    <col min="26" max="26" width="1.625" style="3" customWidth="1"/>
    <col min="27" max="27" width="4.625" style="3" customWidth="1"/>
    <col min="28" max="28" width="2.625" style="3" customWidth="1"/>
    <col min="29" max="36" width="4.625" style="3"/>
    <col min="37" max="37" width="1.625" style="3" customWidth="1"/>
    <col min="38" max="38" width="11" style="3" bestFit="1" customWidth="1"/>
    <col min="39" max="56" width="4.625" style="3"/>
    <col min="57" max="57" width="4.625" style="3" customWidth="1"/>
    <col min="58" max="16384" width="4.625" style="3"/>
  </cols>
  <sheetData>
    <row r="1" spans="2:38" ht="24.95" customHeight="1" x14ac:dyDescent="0.15">
      <c r="B1" s="172" t="s">
        <v>79</v>
      </c>
      <c r="C1" s="173"/>
      <c r="D1" s="173"/>
      <c r="E1" s="173"/>
      <c r="F1" s="173"/>
      <c r="G1" s="173"/>
      <c r="H1" s="166" t="s">
        <v>63</v>
      </c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8"/>
      <c r="X1" s="174" t="s">
        <v>83</v>
      </c>
      <c r="Y1" s="175"/>
      <c r="Z1" s="175"/>
      <c r="AA1" s="175"/>
      <c r="AB1" s="175"/>
      <c r="AC1" s="175"/>
      <c r="AD1" s="175"/>
      <c r="AE1" s="175"/>
      <c r="AF1" s="175"/>
      <c r="AG1" s="176"/>
    </row>
    <row r="2" spans="2:38" ht="24.95" customHeight="1" x14ac:dyDescent="0.15">
      <c r="B2" s="173"/>
      <c r="C2" s="173"/>
      <c r="D2" s="173"/>
      <c r="E2" s="173"/>
      <c r="F2" s="173"/>
      <c r="G2" s="173"/>
      <c r="H2" s="169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1"/>
      <c r="X2" s="177"/>
      <c r="Y2" s="178"/>
      <c r="Z2" s="178"/>
      <c r="AA2" s="178"/>
      <c r="AB2" s="178"/>
      <c r="AC2" s="178"/>
      <c r="AD2" s="178"/>
      <c r="AE2" s="178"/>
      <c r="AF2" s="178"/>
      <c r="AG2" s="179"/>
    </row>
    <row r="4" spans="2:38" ht="24.95" customHeight="1" x14ac:dyDescent="0.15">
      <c r="B4" s="77" t="s">
        <v>34</v>
      </c>
      <c r="C4" s="82"/>
      <c r="D4" s="82"/>
      <c r="E4" s="82"/>
      <c r="F4" s="82"/>
      <c r="G4" s="82"/>
      <c r="H4" s="82"/>
      <c r="I4" s="78"/>
      <c r="J4" s="2"/>
      <c r="P4" s="2" t="s">
        <v>53</v>
      </c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4"/>
      <c r="AC4" s="5" t="s">
        <v>9</v>
      </c>
      <c r="AD4" s="4">
        <v>20</v>
      </c>
      <c r="AE4" s="23">
        <v>26</v>
      </c>
      <c r="AF4" s="6" t="s">
        <v>8</v>
      </c>
      <c r="AG4" s="23">
        <v>9</v>
      </c>
      <c r="AH4" s="6" t="s">
        <v>7</v>
      </c>
      <c r="AI4" s="23">
        <v>30</v>
      </c>
      <c r="AJ4" s="6" t="s">
        <v>6</v>
      </c>
    </row>
    <row r="5" spans="2:38" ht="8.1" customHeight="1" x14ac:dyDescent="0.15"/>
    <row r="6" spans="2:38" ht="24.95" customHeight="1" x14ac:dyDescent="0.15">
      <c r="B6" s="127" t="s">
        <v>0</v>
      </c>
      <c r="C6" s="128"/>
      <c r="D6" s="128"/>
      <c r="E6" s="128"/>
      <c r="F6" s="128"/>
      <c r="G6" s="128"/>
      <c r="H6" s="128"/>
      <c r="I6" s="129"/>
      <c r="K6" s="119" t="s">
        <v>43</v>
      </c>
      <c r="L6" s="82"/>
      <c r="M6" s="18" t="s">
        <v>49</v>
      </c>
      <c r="N6" s="18"/>
      <c r="O6" s="18"/>
      <c r="P6" s="130" t="s">
        <v>46</v>
      </c>
      <c r="Q6" s="131"/>
      <c r="R6" s="132"/>
      <c r="S6" s="133"/>
      <c r="T6" s="133"/>
      <c r="U6" s="133"/>
      <c r="V6" s="134"/>
      <c r="X6" s="110" t="s">
        <v>4</v>
      </c>
      <c r="Y6" s="111"/>
      <c r="Z6" s="111"/>
      <c r="AA6" s="112"/>
      <c r="AB6" s="135" t="s">
        <v>69</v>
      </c>
      <c r="AC6" s="135"/>
      <c r="AD6" s="135"/>
      <c r="AE6" s="135"/>
      <c r="AF6" s="135"/>
      <c r="AG6" s="135"/>
      <c r="AH6" s="135"/>
      <c r="AI6" s="135"/>
      <c r="AJ6" s="136"/>
    </row>
    <row r="7" spans="2:38" ht="24.95" customHeight="1" x14ac:dyDescent="0.15">
      <c r="B7" s="7" t="s">
        <v>35</v>
      </c>
      <c r="I7" s="8"/>
      <c r="K7" s="119" t="s">
        <v>42</v>
      </c>
      <c r="L7" s="82"/>
      <c r="M7" s="18" t="s">
        <v>48</v>
      </c>
      <c r="N7" s="18"/>
      <c r="O7" s="18"/>
      <c r="P7" s="34"/>
      <c r="Q7" s="35" t="s">
        <v>47</v>
      </c>
      <c r="R7" s="132"/>
      <c r="S7" s="133"/>
      <c r="T7" s="133"/>
      <c r="U7" s="133"/>
      <c r="V7" s="134"/>
      <c r="X7" s="113"/>
      <c r="Y7" s="87"/>
      <c r="Z7" s="87"/>
      <c r="AA7" s="88"/>
      <c r="AB7" s="137" t="s">
        <v>70</v>
      </c>
      <c r="AC7" s="137"/>
      <c r="AD7" s="137"/>
      <c r="AE7" s="137"/>
      <c r="AF7" s="137"/>
      <c r="AG7" s="137"/>
      <c r="AH7" s="137"/>
      <c r="AI7" s="137"/>
      <c r="AJ7" s="138"/>
    </row>
    <row r="8" spans="2:38" ht="24.95" customHeight="1" x14ac:dyDescent="0.15">
      <c r="B8" s="153"/>
      <c r="C8" s="154"/>
      <c r="D8" s="154"/>
      <c r="E8" s="154"/>
      <c r="F8" s="154"/>
      <c r="G8" s="154"/>
      <c r="H8" s="154"/>
      <c r="I8" s="8"/>
      <c r="K8" s="119" t="s">
        <v>44</v>
      </c>
      <c r="L8" s="82"/>
      <c r="M8" s="18" t="s">
        <v>10</v>
      </c>
      <c r="N8" s="18"/>
      <c r="O8" s="18"/>
      <c r="P8" s="34"/>
      <c r="Q8" s="35" t="s">
        <v>47</v>
      </c>
      <c r="R8" s="139">
        <f>AC20</f>
        <v>168850</v>
      </c>
      <c r="S8" s="140"/>
      <c r="T8" s="140"/>
      <c r="U8" s="140"/>
      <c r="V8" s="141"/>
      <c r="X8" s="110" t="s">
        <v>5</v>
      </c>
      <c r="Y8" s="111"/>
      <c r="Z8" s="111"/>
      <c r="AA8" s="112"/>
      <c r="AB8" s="155" t="s">
        <v>71</v>
      </c>
      <c r="AC8" s="156"/>
      <c r="AD8" s="156"/>
      <c r="AE8" s="156"/>
      <c r="AF8" s="156"/>
      <c r="AG8" s="156"/>
      <c r="AH8" s="156"/>
      <c r="AI8" s="156"/>
      <c r="AJ8" s="25"/>
    </row>
    <row r="9" spans="2:38" ht="24.95" customHeight="1" x14ac:dyDescent="0.15">
      <c r="B9" s="157">
        <v>8901</v>
      </c>
      <c r="C9" s="158"/>
      <c r="D9" s="158"/>
      <c r="E9" s="158"/>
      <c r="F9" s="158"/>
      <c r="G9" s="158"/>
      <c r="H9" s="158"/>
      <c r="I9" s="9" t="s">
        <v>1</v>
      </c>
      <c r="K9" s="103"/>
      <c r="L9" s="104"/>
      <c r="M9" s="18" t="s">
        <v>11</v>
      </c>
      <c r="N9" s="18"/>
      <c r="O9" s="17"/>
      <c r="P9" s="32"/>
      <c r="Q9" s="19"/>
      <c r="R9" s="139">
        <f>AG20</f>
        <v>14792</v>
      </c>
      <c r="S9" s="140"/>
      <c r="T9" s="140"/>
      <c r="U9" s="140"/>
      <c r="V9" s="141"/>
      <c r="X9" s="113"/>
      <c r="Y9" s="87"/>
      <c r="Z9" s="87"/>
      <c r="AA9" s="88"/>
      <c r="AB9" s="159" t="s">
        <v>72</v>
      </c>
      <c r="AC9" s="137"/>
      <c r="AD9" s="137"/>
      <c r="AE9" s="137"/>
      <c r="AF9" s="137"/>
      <c r="AG9" s="137"/>
      <c r="AH9" s="137"/>
      <c r="AI9" s="137"/>
      <c r="AJ9" s="24"/>
    </row>
    <row r="10" spans="2:38" ht="24.95" customHeight="1" x14ac:dyDescent="0.15">
      <c r="B10" s="10"/>
      <c r="C10" s="11" t="s">
        <v>2</v>
      </c>
      <c r="D10" s="152" t="s">
        <v>65</v>
      </c>
      <c r="E10" s="152"/>
      <c r="F10" s="152"/>
      <c r="G10" s="152"/>
      <c r="H10" s="152"/>
      <c r="I10" s="12" t="s">
        <v>3</v>
      </c>
      <c r="K10" s="105" t="s">
        <v>45</v>
      </c>
      <c r="L10" s="106"/>
      <c r="M10" s="18" t="s">
        <v>50</v>
      </c>
      <c r="N10" s="18"/>
      <c r="O10" s="18"/>
      <c r="P10" s="33"/>
      <c r="Q10" s="30"/>
      <c r="R10" s="139">
        <f>IF(SUM(R8,R9)=0,"",SUM(R8,R9))</f>
        <v>183642</v>
      </c>
      <c r="S10" s="140"/>
      <c r="T10" s="140"/>
      <c r="U10" s="140"/>
      <c r="V10" s="141"/>
      <c r="X10" s="107" t="s">
        <v>31</v>
      </c>
      <c r="Y10" s="108"/>
      <c r="Z10" s="108"/>
      <c r="AA10" s="109"/>
      <c r="AB10" s="21" t="s">
        <v>33</v>
      </c>
      <c r="AC10" s="160" t="s">
        <v>73</v>
      </c>
      <c r="AD10" s="160"/>
      <c r="AE10" s="160"/>
      <c r="AF10" s="160"/>
      <c r="AG10" s="160"/>
      <c r="AH10" s="160"/>
      <c r="AI10" s="160"/>
      <c r="AJ10" s="161"/>
      <c r="AL10" s="3" t="str">
        <f>IF(OR(LEN(AC10)=0,LEN(AC10)=13),"","登録番号は１３ケタです。")</f>
        <v/>
      </c>
    </row>
    <row r="11" spans="2:38" ht="24.95" customHeight="1" x14ac:dyDescent="0.15">
      <c r="B11" s="77" t="s">
        <v>38</v>
      </c>
      <c r="C11" s="78"/>
      <c r="D11" s="142"/>
      <c r="E11" s="143"/>
      <c r="F11" s="143"/>
      <c r="G11" s="143"/>
      <c r="H11" s="143"/>
      <c r="I11" s="144"/>
      <c r="K11" s="77" t="s">
        <v>13</v>
      </c>
      <c r="L11" s="82"/>
      <c r="M11" s="18" t="s">
        <v>12</v>
      </c>
      <c r="N11" s="18"/>
      <c r="O11" s="20" t="s">
        <v>14</v>
      </c>
      <c r="P11" s="18"/>
      <c r="Q11" s="31"/>
      <c r="R11" s="139" t="str">
        <f>IF(R6=0,"",IFERROR(R6-R7-R8,""))</f>
        <v/>
      </c>
      <c r="S11" s="140"/>
      <c r="T11" s="140"/>
      <c r="U11" s="140"/>
      <c r="V11" s="141"/>
      <c r="X11" s="86" t="s">
        <v>40</v>
      </c>
      <c r="Y11" s="87"/>
      <c r="Z11" s="87"/>
      <c r="AA11" s="88"/>
      <c r="AB11" s="162">
        <v>128979</v>
      </c>
      <c r="AC11" s="163"/>
      <c r="AD11" s="164"/>
      <c r="AE11" s="29" t="s">
        <v>39</v>
      </c>
      <c r="AF11" s="142" t="s">
        <v>74</v>
      </c>
      <c r="AG11" s="143"/>
      <c r="AH11" s="143"/>
      <c r="AI11" s="143"/>
      <c r="AJ11" s="144"/>
      <c r="AL11" s="3" t="str">
        <f>IF(OR(LEN(AB11)=0,LEN(AB11)=6),"","取引先コードは６ケタです。")</f>
        <v/>
      </c>
    </row>
    <row r="12" spans="2:38" ht="8.1" customHeight="1" x14ac:dyDescent="0.15"/>
    <row r="13" spans="2:38" ht="24.95" customHeight="1" x14ac:dyDescent="0.15">
      <c r="B13" s="3" t="s">
        <v>15</v>
      </c>
      <c r="AA13" s="3" t="s">
        <v>23</v>
      </c>
    </row>
    <row r="14" spans="2:38" ht="24.95" customHeight="1" x14ac:dyDescent="0.15">
      <c r="B14" s="13" t="s">
        <v>16</v>
      </c>
      <c r="C14" s="1" t="s">
        <v>6</v>
      </c>
      <c r="D14" s="62" t="s">
        <v>17</v>
      </c>
      <c r="E14" s="62"/>
      <c r="F14" s="62"/>
      <c r="G14" s="62"/>
      <c r="H14" s="62"/>
      <c r="I14" s="62"/>
      <c r="J14" s="62"/>
      <c r="K14" s="62"/>
      <c r="L14" s="62"/>
      <c r="M14" s="62"/>
      <c r="N14" s="77" t="s">
        <v>22</v>
      </c>
      <c r="O14" s="78"/>
      <c r="P14" s="14" t="s">
        <v>19</v>
      </c>
      <c r="Q14" s="77" t="s">
        <v>18</v>
      </c>
      <c r="R14" s="82"/>
      <c r="S14" s="82"/>
      <c r="T14" s="78"/>
      <c r="U14" s="77" t="s">
        <v>20</v>
      </c>
      <c r="V14" s="82"/>
      <c r="W14" s="82"/>
      <c r="X14" s="78"/>
      <c r="Y14" s="14" t="s">
        <v>21</v>
      </c>
      <c r="AA14" s="62" t="s">
        <v>21</v>
      </c>
      <c r="AB14" s="62"/>
      <c r="AC14" s="62" t="s">
        <v>32</v>
      </c>
      <c r="AD14" s="62"/>
      <c r="AE14" s="62"/>
      <c r="AF14" s="62"/>
      <c r="AG14" s="62" t="s">
        <v>25</v>
      </c>
      <c r="AH14" s="62"/>
      <c r="AI14" s="62"/>
      <c r="AJ14" s="62"/>
    </row>
    <row r="15" spans="2:38" ht="24.95" customHeight="1" x14ac:dyDescent="0.15">
      <c r="B15" s="26">
        <v>9</v>
      </c>
      <c r="C15" s="22">
        <v>30</v>
      </c>
      <c r="D15" s="145" t="s">
        <v>75</v>
      </c>
      <c r="E15" s="146"/>
      <c r="F15" s="146"/>
      <c r="G15" s="146"/>
      <c r="H15" s="146"/>
      <c r="I15" s="146"/>
      <c r="J15" s="146"/>
      <c r="K15" s="146"/>
      <c r="L15" s="146"/>
      <c r="M15" s="147"/>
      <c r="N15" s="149">
        <v>120</v>
      </c>
      <c r="O15" s="150"/>
      <c r="P15" s="27" t="s">
        <v>78</v>
      </c>
      <c r="Q15" s="132">
        <v>160</v>
      </c>
      <c r="R15" s="133"/>
      <c r="S15" s="133"/>
      <c r="T15" s="134"/>
      <c r="U15" s="132">
        <f>IF(Q15="","",ROUND(N15*Q15,0))</f>
        <v>19200</v>
      </c>
      <c r="V15" s="133"/>
      <c r="W15" s="133"/>
      <c r="X15" s="134"/>
      <c r="Y15" s="36">
        <v>10</v>
      </c>
      <c r="AA15" s="151">
        <v>0</v>
      </c>
      <c r="AB15" s="151"/>
      <c r="AC15" s="148">
        <f>IF(OR(SUM($U$15:$U$23)=0,AA15=""),"",ROUND(SUMIF($Y$15:$Y$23,$AA15,$U$15:$U$23),0))</f>
        <v>20925</v>
      </c>
      <c r="AD15" s="148"/>
      <c r="AE15" s="148"/>
      <c r="AF15" s="148"/>
      <c r="AG15" s="148">
        <f>CHOOSE(LEFTB($AL$19,1),IFERROR(ROUNDDOWN(AC15*AA15/100,0),""),IFERROR(ROUND(AC15*AA15/100,0),""),IFERROR(ROUNDUP(AC15*AA15/100,0),""))</f>
        <v>0</v>
      </c>
      <c r="AH15" s="148"/>
      <c r="AI15" s="148"/>
      <c r="AJ15" s="148"/>
    </row>
    <row r="16" spans="2:38" ht="24.95" customHeight="1" x14ac:dyDescent="0.15">
      <c r="B16" s="26">
        <v>9</v>
      </c>
      <c r="C16" s="22">
        <v>30</v>
      </c>
      <c r="D16" s="145" t="s">
        <v>76</v>
      </c>
      <c r="E16" s="146"/>
      <c r="F16" s="146"/>
      <c r="G16" s="146"/>
      <c r="H16" s="146"/>
      <c r="I16" s="146"/>
      <c r="J16" s="146"/>
      <c r="K16" s="146"/>
      <c r="L16" s="146"/>
      <c r="M16" s="147"/>
      <c r="N16" s="149">
        <v>35</v>
      </c>
      <c r="O16" s="150"/>
      <c r="P16" s="27" t="s">
        <v>78</v>
      </c>
      <c r="Q16" s="132">
        <v>135</v>
      </c>
      <c r="R16" s="133"/>
      <c r="S16" s="133"/>
      <c r="T16" s="134"/>
      <c r="U16" s="132">
        <f t="shared" ref="U16:U23" si="0">IF(Q16="","",ROUND(N16*Q16,0))</f>
        <v>4725</v>
      </c>
      <c r="V16" s="133"/>
      <c r="W16" s="133"/>
      <c r="X16" s="134"/>
      <c r="Y16" s="36">
        <v>10</v>
      </c>
      <c r="AA16" s="151">
        <v>8</v>
      </c>
      <c r="AB16" s="151"/>
      <c r="AC16" s="148">
        <f t="shared" ref="AC16:AC19" si="1">IF(OR(SUM($U$15:$U$23)=0,AA16=""),"",ROUND(SUMIF($Y$15:$Y$23,$AA16,$U$15:$U$23),0))</f>
        <v>0</v>
      </c>
      <c r="AD16" s="148"/>
      <c r="AE16" s="148"/>
      <c r="AF16" s="148"/>
      <c r="AG16" s="148">
        <f t="shared" ref="AG16" si="2">CHOOSE(LEFTB($AL$19,1),IFERROR(ROUNDDOWN(AC16*AA16/100,0),""),IFERROR(ROUND(AC16*AA16/100,0),""),IFERROR(ROUNDUP(AC16*AA16/100,0),""))</f>
        <v>0</v>
      </c>
      <c r="AH16" s="148"/>
      <c r="AI16" s="148"/>
      <c r="AJ16" s="148"/>
    </row>
    <row r="17" spans="2:41" ht="24.95" customHeight="1" x14ac:dyDescent="0.15">
      <c r="B17" s="26">
        <v>9</v>
      </c>
      <c r="C17" s="22">
        <v>30</v>
      </c>
      <c r="D17" s="145" t="s">
        <v>77</v>
      </c>
      <c r="E17" s="146"/>
      <c r="F17" s="146"/>
      <c r="G17" s="146"/>
      <c r="H17" s="146"/>
      <c r="I17" s="146"/>
      <c r="J17" s="146"/>
      <c r="K17" s="146"/>
      <c r="L17" s="146"/>
      <c r="M17" s="147"/>
      <c r="N17" s="149">
        <v>35</v>
      </c>
      <c r="O17" s="150"/>
      <c r="P17" s="27" t="s">
        <v>78</v>
      </c>
      <c r="Q17" s="132">
        <v>15</v>
      </c>
      <c r="R17" s="133"/>
      <c r="S17" s="133"/>
      <c r="T17" s="134"/>
      <c r="U17" s="132">
        <f>IF(Q17="","",ROUND(N17*Q17,0))</f>
        <v>525</v>
      </c>
      <c r="V17" s="133"/>
      <c r="W17" s="133"/>
      <c r="X17" s="134"/>
      <c r="Y17" s="36">
        <v>0</v>
      </c>
      <c r="AA17" s="151">
        <v>10</v>
      </c>
      <c r="AB17" s="151"/>
      <c r="AC17" s="148">
        <f>IF(OR(SUM($U$15:$U$23)=0,AA17=""),"",ROUND(SUMIF($Y$15:$Y$23,$AA17,$U$15:$U$23),0))</f>
        <v>147925</v>
      </c>
      <c r="AD17" s="148"/>
      <c r="AE17" s="148"/>
      <c r="AF17" s="148"/>
      <c r="AG17" s="148">
        <f>CHOOSE(LEFTB($AL$19,1),IFERROR(ROUNDDOWN(AC17*AA17/100,0),""),IFERROR(ROUND(AC17*AA17/100,0),""),IFERROR(ROUNDUP(AC17*AA17/100,0),""))</f>
        <v>14792</v>
      </c>
      <c r="AH17" s="148"/>
      <c r="AI17" s="148"/>
      <c r="AJ17" s="148"/>
    </row>
    <row r="18" spans="2:41" ht="24.95" customHeight="1" x14ac:dyDescent="0.15">
      <c r="B18" s="26"/>
      <c r="C18" s="22"/>
      <c r="D18" s="145"/>
      <c r="E18" s="146"/>
      <c r="F18" s="146"/>
      <c r="G18" s="146"/>
      <c r="H18" s="146"/>
      <c r="I18" s="146"/>
      <c r="J18" s="146"/>
      <c r="K18" s="146"/>
      <c r="L18" s="146"/>
      <c r="M18" s="147"/>
      <c r="N18" s="149"/>
      <c r="O18" s="150"/>
      <c r="P18" s="27"/>
      <c r="Q18" s="132"/>
      <c r="R18" s="133"/>
      <c r="S18" s="133"/>
      <c r="T18" s="134"/>
      <c r="U18" s="132" t="str">
        <f t="shared" si="0"/>
        <v/>
      </c>
      <c r="V18" s="133"/>
      <c r="W18" s="133"/>
      <c r="X18" s="134"/>
      <c r="Y18" s="36"/>
      <c r="AA18" s="165"/>
      <c r="AB18" s="165"/>
      <c r="AC18" s="148" t="str">
        <f>IF(OR(SUM($U$15:$U$23)=0,AA18=""),"",ROUND(SUMIF($Y$15:$Y$23,$AA18,$U$15:$U$23),0))</f>
        <v/>
      </c>
      <c r="AD18" s="148"/>
      <c r="AE18" s="148"/>
      <c r="AF18" s="148"/>
      <c r="AG18" s="148" t="str">
        <f>CHOOSE(LEFTB($AL$19,1),IFERROR(ROUNDDOWN(AC18*AA18/100,0),""),IFERROR(ROUND(AC18*AA18/100,0),""),IFERROR(ROUNDUP(AC18*AA18/100,0),""))</f>
        <v/>
      </c>
      <c r="AH18" s="148"/>
      <c r="AI18" s="148"/>
      <c r="AJ18" s="148"/>
      <c r="AL18" s="3" t="s">
        <v>30</v>
      </c>
    </row>
    <row r="19" spans="2:41" ht="24.95" customHeight="1" x14ac:dyDescent="0.15">
      <c r="B19" s="26">
        <v>9</v>
      </c>
      <c r="C19" s="22">
        <v>5</v>
      </c>
      <c r="D19" s="145" t="s">
        <v>81</v>
      </c>
      <c r="E19" s="146"/>
      <c r="F19" s="146"/>
      <c r="G19" s="146"/>
      <c r="H19" s="146"/>
      <c r="I19" s="146"/>
      <c r="J19" s="146"/>
      <c r="K19" s="146"/>
      <c r="L19" s="146"/>
      <c r="M19" s="147"/>
      <c r="N19" s="149">
        <v>40</v>
      </c>
      <c r="O19" s="150"/>
      <c r="P19" s="27" t="s">
        <v>82</v>
      </c>
      <c r="Q19" s="132">
        <v>3100</v>
      </c>
      <c r="R19" s="133"/>
      <c r="S19" s="133"/>
      <c r="T19" s="134"/>
      <c r="U19" s="132">
        <f t="shared" si="0"/>
        <v>124000</v>
      </c>
      <c r="V19" s="133"/>
      <c r="W19" s="133"/>
      <c r="X19" s="134"/>
      <c r="Y19" s="36">
        <v>10</v>
      </c>
      <c r="AA19" s="165"/>
      <c r="AB19" s="165"/>
      <c r="AC19" s="148" t="str">
        <f t="shared" si="1"/>
        <v/>
      </c>
      <c r="AD19" s="148"/>
      <c r="AE19" s="148"/>
      <c r="AF19" s="148"/>
      <c r="AG19" s="148" t="str">
        <f>CHOOSE(LEFTB($AL$19,1),IFERROR(ROUNDDOWN(AC19*AA19/100,0),""),IFERROR(ROUND(AC19*AA19/100,0),""),IFERROR(ROUNDUP(AC19*AA19/100,0),""))</f>
        <v/>
      </c>
      <c r="AH19" s="148"/>
      <c r="AI19" s="148"/>
      <c r="AJ19" s="148"/>
      <c r="AL19" s="28" t="s">
        <v>41</v>
      </c>
    </row>
    <row r="20" spans="2:41" ht="24.95" customHeight="1" x14ac:dyDescent="0.15">
      <c r="B20" s="26">
        <v>9</v>
      </c>
      <c r="C20" s="22">
        <v>5</v>
      </c>
      <c r="D20" s="145" t="s">
        <v>80</v>
      </c>
      <c r="E20" s="146"/>
      <c r="F20" s="146"/>
      <c r="G20" s="146"/>
      <c r="H20" s="146"/>
      <c r="I20" s="146"/>
      <c r="J20" s="146"/>
      <c r="K20" s="146"/>
      <c r="L20" s="146"/>
      <c r="M20" s="147"/>
      <c r="N20" s="149">
        <v>40</v>
      </c>
      <c r="O20" s="150"/>
      <c r="P20" s="27" t="s">
        <v>82</v>
      </c>
      <c r="Q20" s="132">
        <v>510</v>
      </c>
      <c r="R20" s="133"/>
      <c r="S20" s="133"/>
      <c r="T20" s="134"/>
      <c r="U20" s="132">
        <f t="shared" si="0"/>
        <v>20400</v>
      </c>
      <c r="V20" s="133"/>
      <c r="W20" s="133"/>
      <c r="X20" s="134"/>
      <c r="Y20" s="36">
        <v>0</v>
      </c>
      <c r="AA20" s="151" t="s">
        <v>24</v>
      </c>
      <c r="AB20" s="151"/>
      <c r="AC20" s="148">
        <f>IF(SUM(AC15:AC19)=0,"",SUM(AC15:AC19))</f>
        <v>168850</v>
      </c>
      <c r="AD20" s="148"/>
      <c r="AE20" s="148"/>
      <c r="AF20" s="148"/>
      <c r="AG20" s="148">
        <f>IF(COUNTIF(AC15:AC19,"&gt;0")=0,"",SUM(AG15:AG19))</f>
        <v>14792</v>
      </c>
      <c r="AH20" s="148"/>
      <c r="AI20" s="148"/>
      <c r="AJ20" s="148"/>
    </row>
    <row r="21" spans="2:41" ht="24.95" customHeight="1" x14ac:dyDescent="0.15">
      <c r="B21" s="26"/>
      <c r="C21" s="22"/>
      <c r="D21" s="145"/>
      <c r="E21" s="146"/>
      <c r="F21" s="146"/>
      <c r="G21" s="146"/>
      <c r="H21" s="146"/>
      <c r="I21" s="146"/>
      <c r="J21" s="146"/>
      <c r="K21" s="146"/>
      <c r="L21" s="146"/>
      <c r="M21" s="147"/>
      <c r="N21" s="149"/>
      <c r="O21" s="150"/>
      <c r="P21" s="27"/>
      <c r="Q21" s="132"/>
      <c r="R21" s="133"/>
      <c r="S21" s="133"/>
      <c r="T21" s="134"/>
      <c r="U21" s="132" t="str">
        <f t="shared" si="0"/>
        <v/>
      </c>
      <c r="V21" s="133"/>
      <c r="W21" s="133"/>
      <c r="X21" s="134"/>
      <c r="Y21" s="36"/>
    </row>
    <row r="22" spans="2:41" ht="24.95" customHeight="1" x14ac:dyDescent="0.15">
      <c r="B22" s="26"/>
      <c r="C22" s="22"/>
      <c r="D22" s="145"/>
      <c r="E22" s="146"/>
      <c r="F22" s="146"/>
      <c r="G22" s="146"/>
      <c r="H22" s="146"/>
      <c r="I22" s="146"/>
      <c r="J22" s="146"/>
      <c r="K22" s="146"/>
      <c r="L22" s="146"/>
      <c r="M22" s="147"/>
      <c r="N22" s="149"/>
      <c r="O22" s="150"/>
      <c r="P22" s="27"/>
      <c r="Q22" s="132"/>
      <c r="R22" s="133"/>
      <c r="S22" s="133"/>
      <c r="T22" s="134"/>
      <c r="U22" s="132" t="str">
        <f t="shared" si="0"/>
        <v/>
      </c>
      <c r="V22" s="133"/>
      <c r="W22" s="133"/>
      <c r="X22" s="134"/>
      <c r="Y22" s="36"/>
    </row>
    <row r="23" spans="2:41" ht="24.95" customHeight="1" x14ac:dyDescent="0.15">
      <c r="B23" s="26"/>
      <c r="C23" s="22"/>
      <c r="D23" s="145"/>
      <c r="E23" s="146"/>
      <c r="F23" s="146"/>
      <c r="G23" s="146"/>
      <c r="H23" s="146"/>
      <c r="I23" s="146"/>
      <c r="J23" s="146"/>
      <c r="K23" s="146"/>
      <c r="L23" s="146"/>
      <c r="M23" s="147"/>
      <c r="N23" s="149"/>
      <c r="O23" s="150"/>
      <c r="P23" s="27"/>
      <c r="Q23" s="132"/>
      <c r="R23" s="133"/>
      <c r="S23" s="133"/>
      <c r="T23" s="134"/>
      <c r="U23" s="132" t="str">
        <f t="shared" si="0"/>
        <v/>
      </c>
      <c r="V23" s="133"/>
      <c r="W23" s="133"/>
      <c r="X23" s="134"/>
      <c r="Y23" s="36"/>
    </row>
    <row r="24" spans="2:41" ht="8.1" customHeight="1" x14ac:dyDescent="0.15">
      <c r="J24" s="15"/>
      <c r="K24" s="15"/>
      <c r="L24" s="15"/>
      <c r="M24" s="15"/>
      <c r="AO24" s="16"/>
    </row>
    <row r="25" spans="2:41" ht="24.95" customHeight="1" x14ac:dyDescent="0.15">
      <c r="B25" s="47" t="s">
        <v>54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1"/>
      <c r="O25" s="41"/>
      <c r="P25" s="48"/>
      <c r="Q25" s="48"/>
      <c r="R25" s="48"/>
      <c r="S25" s="48"/>
      <c r="T25" s="48"/>
      <c r="U25" s="42"/>
      <c r="V25" s="42"/>
      <c r="W25" s="42"/>
      <c r="X25" s="42"/>
      <c r="Y25" s="42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9"/>
      <c r="AO25" s="16"/>
    </row>
    <row r="26" spans="2:41" ht="20.100000000000001" customHeight="1" x14ac:dyDescent="0.15">
      <c r="B26" s="43" t="s">
        <v>62</v>
      </c>
      <c r="D26" s="39"/>
      <c r="E26" s="39"/>
      <c r="F26" s="39"/>
      <c r="G26" s="40"/>
      <c r="H26" s="39"/>
      <c r="I26" s="39"/>
      <c r="J26" s="39"/>
      <c r="K26" s="39"/>
      <c r="X26" s="3" t="s">
        <v>58</v>
      </c>
      <c r="AJ26" s="8"/>
      <c r="AO26" s="16"/>
    </row>
    <row r="27" spans="2:41" ht="20.100000000000001" customHeight="1" x14ac:dyDescent="0.15">
      <c r="B27" s="43" t="s">
        <v>55</v>
      </c>
      <c r="D27" s="39"/>
      <c r="E27" s="39"/>
      <c r="F27" s="39"/>
      <c r="G27" s="40"/>
      <c r="H27" s="39"/>
      <c r="I27" s="39"/>
      <c r="J27" s="39"/>
      <c r="K27" s="39"/>
      <c r="X27" s="3" t="s">
        <v>59</v>
      </c>
      <c r="AJ27" s="8"/>
      <c r="AO27" s="16"/>
    </row>
    <row r="28" spans="2:41" ht="20.100000000000001" customHeight="1" x14ac:dyDescent="0.15">
      <c r="B28" s="43" t="s">
        <v>57</v>
      </c>
      <c r="D28" s="39"/>
      <c r="E28" s="39"/>
      <c r="F28" s="39"/>
      <c r="G28" s="39"/>
      <c r="H28" s="39"/>
      <c r="I28" s="39"/>
      <c r="J28" s="39"/>
      <c r="K28" s="39"/>
      <c r="X28" s="3" t="s">
        <v>60</v>
      </c>
      <c r="AJ28" s="8"/>
      <c r="AO28" s="16"/>
    </row>
    <row r="29" spans="2:41" ht="20.100000000000001" customHeight="1" x14ac:dyDescent="0.15">
      <c r="B29" s="44" t="s">
        <v>56</v>
      </c>
      <c r="C29" s="45"/>
      <c r="D29" s="38"/>
      <c r="E29" s="38"/>
      <c r="F29" s="38"/>
      <c r="G29" s="38"/>
      <c r="H29" s="38"/>
      <c r="I29" s="38"/>
      <c r="J29" s="38"/>
      <c r="K29" s="38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 t="s">
        <v>61</v>
      </c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  <c r="AO29" s="16"/>
    </row>
    <row r="30" spans="2:41" ht="8.25" customHeight="1" x14ac:dyDescent="0.15"/>
  </sheetData>
  <sheetProtection formatCells="0"/>
  <mergeCells count="95">
    <mergeCell ref="X1:AG2"/>
    <mergeCell ref="B1:G2"/>
    <mergeCell ref="H1:U2"/>
    <mergeCell ref="B4:I4"/>
    <mergeCell ref="B6:I6"/>
    <mergeCell ref="K6:L6"/>
    <mergeCell ref="P6:Q6"/>
    <mergeCell ref="R6:V6"/>
    <mergeCell ref="B8:H8"/>
    <mergeCell ref="K8:L8"/>
    <mergeCell ref="R8:V8"/>
    <mergeCell ref="X8:AA9"/>
    <mergeCell ref="AB8:AI8"/>
    <mergeCell ref="X6:AA7"/>
    <mergeCell ref="AB6:AJ6"/>
    <mergeCell ref="K7:L7"/>
    <mergeCell ref="R7:V7"/>
    <mergeCell ref="AB7:AJ7"/>
    <mergeCell ref="B9:H9"/>
    <mergeCell ref="K9:L9"/>
    <mergeCell ref="R9:V9"/>
    <mergeCell ref="AB9:AI9"/>
    <mergeCell ref="D10:H10"/>
    <mergeCell ref="K10:L10"/>
    <mergeCell ref="R10:V10"/>
    <mergeCell ref="X10:AA10"/>
    <mergeCell ref="AC10:AJ10"/>
    <mergeCell ref="B11:C11"/>
    <mergeCell ref="D11:I11"/>
    <mergeCell ref="K11:L11"/>
    <mergeCell ref="R11:V11"/>
    <mergeCell ref="X11:AA11"/>
    <mergeCell ref="AF11:AJ11"/>
    <mergeCell ref="D14:M14"/>
    <mergeCell ref="N14:O14"/>
    <mergeCell ref="Q14:T14"/>
    <mergeCell ref="U14:X14"/>
    <mergeCell ref="AA14:AB14"/>
    <mergeCell ref="AC14:AF14"/>
    <mergeCell ref="AG14:AJ14"/>
    <mergeCell ref="AB11:AD11"/>
    <mergeCell ref="AG15:AJ15"/>
    <mergeCell ref="D16:M16"/>
    <mergeCell ref="N16:O16"/>
    <mergeCell ref="Q16:T16"/>
    <mergeCell ref="U16:X16"/>
    <mergeCell ref="AA16:AB16"/>
    <mergeCell ref="AC16:AF16"/>
    <mergeCell ref="AG16:AJ16"/>
    <mergeCell ref="D15:M15"/>
    <mergeCell ref="N15:O15"/>
    <mergeCell ref="Q15:T15"/>
    <mergeCell ref="U15:X15"/>
    <mergeCell ref="AA15:AB15"/>
    <mergeCell ref="AC15:AF15"/>
    <mergeCell ref="AG17:AJ17"/>
    <mergeCell ref="D18:M18"/>
    <mergeCell ref="N18:O18"/>
    <mergeCell ref="Q18:T18"/>
    <mergeCell ref="U18:X18"/>
    <mergeCell ref="AA18:AB18"/>
    <mergeCell ref="AC18:AF18"/>
    <mergeCell ref="AG18:AJ18"/>
    <mergeCell ref="D17:M17"/>
    <mergeCell ref="N17:O17"/>
    <mergeCell ref="Q17:T17"/>
    <mergeCell ref="U17:X17"/>
    <mergeCell ref="AA17:AB17"/>
    <mergeCell ref="AC17:AF17"/>
    <mergeCell ref="AG19:AJ19"/>
    <mergeCell ref="D20:M20"/>
    <mergeCell ref="N20:O20"/>
    <mergeCell ref="Q20:T20"/>
    <mergeCell ref="U20:X20"/>
    <mergeCell ref="AA20:AB20"/>
    <mergeCell ref="AC20:AF20"/>
    <mergeCell ref="AG20:AJ20"/>
    <mergeCell ref="D19:M19"/>
    <mergeCell ref="N19:O19"/>
    <mergeCell ref="Q19:T19"/>
    <mergeCell ref="U19:X19"/>
    <mergeCell ref="AA19:AB19"/>
    <mergeCell ref="AC19:AF19"/>
    <mergeCell ref="D23:M23"/>
    <mergeCell ref="N23:O23"/>
    <mergeCell ref="Q23:T23"/>
    <mergeCell ref="U23:X23"/>
    <mergeCell ref="D21:M21"/>
    <mergeCell ref="N21:O21"/>
    <mergeCell ref="Q21:T21"/>
    <mergeCell ref="U21:X21"/>
    <mergeCell ref="D22:M22"/>
    <mergeCell ref="N22:O22"/>
    <mergeCell ref="Q22:T22"/>
    <mergeCell ref="U22:X22"/>
  </mergeCells>
  <phoneticPr fontId="2"/>
  <conditionalFormatting sqref="AB11">
    <cfRule type="expression" dxfId="1" priority="2">
      <formula>$AL$11="取引先コードは６ケタです。"</formula>
    </cfRule>
  </conditionalFormatting>
  <conditionalFormatting sqref="AC10:AJ10">
    <cfRule type="expression" dxfId="0" priority="1">
      <formula>$AL$10="登録番号は１３ケタです。"</formula>
    </cfRule>
  </conditionalFormatting>
  <dataValidations count="3">
    <dataValidation type="list" allowBlank="1" showInputMessage="1" showErrorMessage="1" sqref="AL19" xr:uid="{E9B5C2BB-66CC-4761-A772-E0FE5C4E84AD}">
      <formula1>"1:切捨て,2:四捨五入,3:切上げ"</formula1>
    </dataValidation>
    <dataValidation type="list" allowBlank="1" showInputMessage="1" showErrorMessage="1" errorTitle="税率エラー" error="・入力時「%」を入れてないですか？_x000a_「%」を抜いて数字のみで入力して下さい。_x000a_・税率が増えた際は、AA列の税率を増やして下さい。" sqref="Y15:Y23" xr:uid="{ED7E6346-300A-4DB8-AA9E-3EEC2E10E809}">
      <formula1>OFFSET($AA$15,,,COUNTA($AA$15:$AA$19))</formula1>
    </dataValidation>
    <dataValidation allowBlank="1" showInputMessage="1" showErrorMessage="1" promptTitle="インボイス登録番号" prompt="インボイス登録番号は数字のみでハイフン（－）は入りません。" sqref="AC10:AJ10" xr:uid="{E363CB3C-2C12-4F3E-A57F-7F03D4578DFE}"/>
  </dataValidations>
  <printOptions horizontalCentered="1"/>
  <pageMargins left="0.31496062992125984" right="0.31496062992125984" top="0.59055118110236227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JKR請求書書式</vt:lpstr>
      <vt:lpstr>JKR請求書（記入例1）</vt:lpstr>
      <vt:lpstr>JKR請求書（記入例2）</vt:lpstr>
      <vt:lpstr>'JKR請求書（記入例1）'!Print_Area</vt:lpstr>
      <vt:lpstr>'JKR請求書（記入例2）'!Print_Area</vt:lpstr>
      <vt:lpstr>JKR請求書書式!Print_Area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k.matsuzaki@jkrealtime.co.jp</dc:creator>
  <cp:lastModifiedBy>k.matsuzaki@jkrealtime.co.jp</cp:lastModifiedBy>
  <cp:lastPrinted>2026-07-14T23:34:10Z</cp:lastPrinted>
  <dcterms:created xsi:type="dcterms:W3CDTF">2025-05-21T05:20:02Z</dcterms:created>
  <dcterms:modified xsi:type="dcterms:W3CDTF">2026-07-14T23:34:34Z</dcterms:modified>
</cp:coreProperties>
</file>